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AAAAAAA\13. sjednica UV-rujan 2026\"/>
    </mc:Choice>
  </mc:AlternateContent>
  <xr:revisionPtr revIDLastSave="0" documentId="13_ncr:1_{4AF17B46-B714-4BA9-AED8-B46CC1DC5933}" xr6:coauthVersionLast="36" xr6:coauthVersionMax="47" xr10:uidLastSave="{00000000-0000-0000-0000-000000000000}"/>
  <bookViews>
    <workbookView xWindow="-120" yWindow="-120" windowWidth="38640" windowHeight="21120" xr2:uid="{5ABE3926-C53C-43CA-91A5-8691EC19285E}"/>
  </bookViews>
  <sheets>
    <sheet name="PJN " sheetId="2" r:id="rId1"/>
  </sheets>
  <externalReferences>
    <externalReference r:id="rId2"/>
  </externalReferences>
  <definedNames>
    <definedName name="DANE">[1]Sheet2!$B$1:$B$2</definedName>
    <definedName name="_xlnm.Print_Area" localSheetId="0">'PJN '!$A$1:$O$114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4" i="2" l="1"/>
  <c r="G114" i="2"/>
  <c r="F114" i="2"/>
  <c r="H102" i="2"/>
  <c r="H101" i="2"/>
  <c r="H100" i="2"/>
  <c r="H99" i="2"/>
  <c r="H98" i="2"/>
  <c r="H97" i="2"/>
  <c r="H96" i="2"/>
  <c r="H94" i="2"/>
  <c r="H95" i="2"/>
  <c r="H93" i="2"/>
  <c r="H92" i="2"/>
  <c r="H91" i="2"/>
  <c r="H90" i="2"/>
  <c r="H89" i="2"/>
  <c r="H88" i="2"/>
  <c r="H84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66" i="2"/>
  <c r="H65" i="2"/>
  <c r="H64" i="2"/>
  <c r="H63" i="2"/>
  <c r="H55" i="2"/>
  <c r="H56" i="2"/>
  <c r="H57" i="2"/>
  <c r="H58" i="2"/>
  <c r="H59" i="2"/>
  <c r="H60" i="2"/>
  <c r="H61" i="2"/>
  <c r="H62" i="2"/>
  <c r="H54" i="2"/>
  <c r="H53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38" i="2"/>
  <c r="H37" i="2"/>
  <c r="H36" i="2"/>
  <c r="H35" i="2"/>
  <c r="H34" i="2"/>
  <c r="H33" i="2"/>
  <c r="H26" i="2"/>
  <c r="H18" i="2"/>
  <c r="H19" i="2"/>
  <c r="H20" i="2"/>
  <c r="H21" i="2"/>
  <c r="H22" i="2"/>
  <c r="H23" i="2"/>
  <c r="H24" i="2"/>
  <c r="H25" i="2"/>
  <c r="H17" i="2"/>
</calcChain>
</file>

<file path=xl/sharedStrings.xml><?xml version="1.0" encoding="utf-8"?>
<sst xmlns="http://schemas.openxmlformats.org/spreadsheetml/2006/main" count="746" uniqueCount="322">
  <si>
    <t xml:space="preserve">specijalna bolnica za medicinsku rehabilitaciju        </t>
  </si>
  <si>
    <t xml:space="preserve"> 10310 Ivanić-Grad, Omladinska 23a, HRVATSKA, p.p 47</t>
  </si>
  <si>
    <t xml:space="preserve">Tel.: ++385 1 2834 555,  Fax.: ++385 1 2881 481,     </t>
  </si>
  <si>
    <t>URL: www.naftalan.hr,  EMAIL: naftalan@naftalan.hr</t>
  </si>
  <si>
    <t>MATIČNI BROJ 3186342, IBAN:HR7023600001101716186</t>
  </si>
  <si>
    <t>OIB 43511228502</t>
  </si>
  <si>
    <t>R.b.</t>
  </si>
  <si>
    <t>Konto</t>
  </si>
  <si>
    <t xml:space="preserve">  Predmet nabave</t>
  </si>
  <si>
    <t>Evidencijski broj nabave</t>
  </si>
  <si>
    <t>Brojčana oznaka predmeta nabave iz Jedinstvenog riječnika plana nabave (CPV)</t>
  </si>
  <si>
    <t>Vrsta postupka nabave</t>
  </si>
  <si>
    <t>Ugovor ili okvirni sporazum</t>
  </si>
  <si>
    <t>Financira li se ugovor ili okvirni sporazum iz fondova EU?</t>
  </si>
  <si>
    <t>Planirani početak postupka</t>
  </si>
  <si>
    <t>Planirano trajanje ugovora ili okvirnog sporazuma</t>
  </si>
  <si>
    <t xml:space="preserve">Predmet nabave podijeljen na grupe </t>
  </si>
  <si>
    <t>Napomena</t>
  </si>
  <si>
    <t>1.</t>
  </si>
  <si>
    <t>Uredski materijal</t>
  </si>
  <si>
    <t>Jednostavna nabava</t>
  </si>
  <si>
    <t>Ugovor</t>
  </si>
  <si>
    <t>Ne</t>
  </si>
  <si>
    <t>jedna godina</t>
  </si>
  <si>
    <t>2.</t>
  </si>
  <si>
    <t>Materijal i sredstva za čišćenje</t>
  </si>
  <si>
    <t>3.</t>
  </si>
  <si>
    <t>Ostali potrošni materijal</t>
  </si>
  <si>
    <t>4.</t>
  </si>
  <si>
    <t>Papirnata galanterija</t>
  </si>
  <si>
    <t>5.</t>
  </si>
  <si>
    <t>Toneri</t>
  </si>
  <si>
    <t>6.</t>
  </si>
  <si>
    <t>Lijekovi</t>
  </si>
  <si>
    <t>7.</t>
  </si>
  <si>
    <t>8.</t>
  </si>
  <si>
    <t>Bazenska kemija</t>
  </si>
  <si>
    <t>NE</t>
  </si>
  <si>
    <t>9.</t>
  </si>
  <si>
    <t>Sredstva za kozmetički salon</t>
  </si>
  <si>
    <t>Narudžbenica</t>
  </si>
  <si>
    <t>10.</t>
  </si>
  <si>
    <t xml:space="preserve">MESO </t>
  </si>
  <si>
    <t>Javna nabava</t>
  </si>
  <si>
    <t>DA</t>
  </si>
  <si>
    <t>11.</t>
  </si>
  <si>
    <t>Mlinarsko - pekarski  proizvodi</t>
  </si>
  <si>
    <t>12.</t>
  </si>
  <si>
    <t>Mlijeko i mliječni proizvodi</t>
  </si>
  <si>
    <t>13.</t>
  </si>
  <si>
    <t>Voće i povrće</t>
  </si>
  <si>
    <t>14.</t>
  </si>
  <si>
    <t>Ostale razne namirnice (razni prehrambeni proizvodi)</t>
  </si>
  <si>
    <t>15.</t>
  </si>
  <si>
    <t xml:space="preserve">Zamrznuta hrana </t>
  </si>
  <si>
    <t>16.</t>
  </si>
  <si>
    <t>Sladoledi</t>
  </si>
  <si>
    <t>17.</t>
  </si>
  <si>
    <t>Kava i topli napitci</t>
  </si>
  <si>
    <t>18.</t>
  </si>
  <si>
    <t>Pivo</t>
  </si>
  <si>
    <t>19.</t>
  </si>
  <si>
    <t>20.</t>
  </si>
  <si>
    <t>Smrznuta peciva i mlinci</t>
  </si>
  <si>
    <t>21.</t>
  </si>
  <si>
    <t>Konzervirana hrana</t>
  </si>
  <si>
    <t>22.</t>
  </si>
  <si>
    <t>23.</t>
  </si>
  <si>
    <t>Voda za piće</t>
  </si>
  <si>
    <t>24.</t>
  </si>
  <si>
    <t>Sitni inventar</t>
  </si>
  <si>
    <t>25.</t>
  </si>
  <si>
    <t>26.</t>
  </si>
  <si>
    <t>Telefonske usluge</t>
  </si>
  <si>
    <t>27.</t>
  </si>
  <si>
    <t>Usluge promidžbe i informiranja</t>
  </si>
  <si>
    <t>28.</t>
  </si>
  <si>
    <t>29.</t>
  </si>
  <si>
    <t xml:space="preserve">Laboratorijske usluge </t>
  </si>
  <si>
    <t>30.</t>
  </si>
  <si>
    <t>Ostale intelektualne usluge</t>
  </si>
  <si>
    <t>31.</t>
  </si>
  <si>
    <t>Računalne usluge</t>
  </si>
  <si>
    <t>32.</t>
  </si>
  <si>
    <t>Pranje i glačanje rublja</t>
  </si>
  <si>
    <t>33.</t>
  </si>
  <si>
    <t>34.</t>
  </si>
  <si>
    <t>Usluge popravaka i održavanja medicinske opreme</t>
  </si>
  <si>
    <t>35.</t>
  </si>
  <si>
    <t>36.</t>
  </si>
  <si>
    <t>Usluge održavanja građevinskih objekata</t>
  </si>
  <si>
    <t>37.</t>
  </si>
  <si>
    <t>Usluge održavanja postrojenja i opreme</t>
  </si>
  <si>
    <t>38.</t>
  </si>
  <si>
    <t>Usluge održavanja informatičke opreme</t>
  </si>
  <si>
    <t>39.</t>
  </si>
  <si>
    <t>40.</t>
  </si>
  <si>
    <t>Usluge održavanja liftova</t>
  </si>
  <si>
    <t>41.</t>
  </si>
  <si>
    <t xml:space="preserve">Premije osiguranja </t>
  </si>
  <si>
    <t>66510000</t>
  </si>
  <si>
    <t>42.</t>
  </si>
  <si>
    <t>Elektronski mediji</t>
  </si>
  <si>
    <t>43.</t>
  </si>
  <si>
    <t>Plin</t>
  </si>
  <si>
    <t>Okvirni sporazum</t>
  </si>
  <si>
    <t>Zajednička javna nabava - provodi Zagrebačka županija</t>
  </si>
  <si>
    <t>44.</t>
  </si>
  <si>
    <t>Električna energija</t>
  </si>
  <si>
    <t>46.</t>
  </si>
  <si>
    <t>47.</t>
  </si>
  <si>
    <t>48.</t>
  </si>
  <si>
    <t>49.</t>
  </si>
  <si>
    <t>50.</t>
  </si>
  <si>
    <t>51.</t>
  </si>
  <si>
    <t>52.</t>
  </si>
  <si>
    <t>Računala i računalna oprema</t>
  </si>
  <si>
    <t>53.</t>
  </si>
  <si>
    <t>Obvezni i preventivni pregledi zaposlenika</t>
  </si>
  <si>
    <t>54.</t>
  </si>
  <si>
    <t>Jaja</t>
  </si>
  <si>
    <t>03142500</t>
  </si>
  <si>
    <t>55.</t>
  </si>
  <si>
    <t>56.</t>
  </si>
  <si>
    <t>57.</t>
  </si>
  <si>
    <t>58.</t>
  </si>
  <si>
    <t>59.</t>
  </si>
  <si>
    <t>60.</t>
  </si>
  <si>
    <t>61.</t>
  </si>
  <si>
    <t xml:space="preserve">Bezalkoholna pića </t>
  </si>
  <si>
    <t xml:space="preserve">Alkoholna pića </t>
  </si>
  <si>
    <t>N-1/26</t>
  </si>
  <si>
    <t>N-2/26</t>
  </si>
  <si>
    <t>N-3/26</t>
  </si>
  <si>
    <t>N-4/26</t>
  </si>
  <si>
    <t>N-5/26</t>
  </si>
  <si>
    <t>N-6/26</t>
  </si>
  <si>
    <t>N-7/26</t>
  </si>
  <si>
    <t>Potrošni medicinski materijal</t>
  </si>
  <si>
    <t>N-8/26</t>
  </si>
  <si>
    <t>JN-1/26</t>
  </si>
  <si>
    <t xml:space="preserve"> -Meso piletine i mesnih prerađevina od piletine - GRUPA IV  -  37.000 EUR</t>
  </si>
  <si>
    <t xml:space="preserve"> -Mesne prerađevine i suhomesnati proizvodi - GRUPA III  -  25.000 EUR</t>
  </si>
  <si>
    <t xml:space="preserve"> -Meso puretine i prerađevine od mesa puretine - GRUPA II  - 42.000 EUR</t>
  </si>
  <si>
    <t xml:space="preserve"> -Svježe svinjsko meso - GRUPA V  -  42.000 EUR</t>
  </si>
  <si>
    <t xml:space="preserve"> -Juneće meso- GRUPA I  - 51.000 EUR</t>
  </si>
  <si>
    <t>N-10/26</t>
  </si>
  <si>
    <t>JN-2/26</t>
  </si>
  <si>
    <t>JN-3/26</t>
  </si>
  <si>
    <t>N-11/26</t>
  </si>
  <si>
    <t>JN-4/26</t>
  </si>
  <si>
    <t>N-12/26</t>
  </si>
  <si>
    <t>N-13/26</t>
  </si>
  <si>
    <t>N-14/26</t>
  </si>
  <si>
    <t>N-15/26</t>
  </si>
  <si>
    <t>N-16/26</t>
  </si>
  <si>
    <t>N-17/26</t>
  </si>
  <si>
    <t xml:space="preserve">Materijal za tekuće i investicijsko održavanje </t>
  </si>
  <si>
    <t>Materijal i dijelovi za održavanje informatičke opreme</t>
  </si>
  <si>
    <t>N-18/26</t>
  </si>
  <si>
    <t>N-20/26</t>
  </si>
  <si>
    <t>N-19/26</t>
  </si>
  <si>
    <t>N-21/26</t>
  </si>
  <si>
    <t>N-22/26</t>
  </si>
  <si>
    <t>N-23/26</t>
  </si>
  <si>
    <t>N-24/26</t>
  </si>
  <si>
    <t>N-25/26</t>
  </si>
  <si>
    <t>Održavanje software-a za računovodstvene poslove</t>
  </si>
  <si>
    <t>N-26/26</t>
  </si>
  <si>
    <t>JN-5/26</t>
  </si>
  <si>
    <t>N-27/26</t>
  </si>
  <si>
    <t>Usluge održavanja klima uređaja, opreme za ventilaciju</t>
  </si>
  <si>
    <t>N-28/26</t>
  </si>
  <si>
    <t>N-29/26</t>
  </si>
  <si>
    <t>N-30/26</t>
  </si>
  <si>
    <t>N-31/26</t>
  </si>
  <si>
    <t>N-32/26</t>
  </si>
  <si>
    <t>Usluge održavanja protupožarne opreme</t>
  </si>
  <si>
    <t>N-33/26</t>
  </si>
  <si>
    <t>N-34/26</t>
  </si>
  <si>
    <t>N-35/26</t>
  </si>
  <si>
    <t>JN-7/26</t>
  </si>
  <si>
    <t>JN-6/26</t>
  </si>
  <si>
    <t>JN-8/26</t>
  </si>
  <si>
    <t>N-36/26</t>
  </si>
  <si>
    <t>N-37/26</t>
  </si>
  <si>
    <t>N-38/26</t>
  </si>
  <si>
    <t>1. kvartal 2026. godine</t>
  </si>
  <si>
    <t>2. kvartal 2026. godine</t>
  </si>
  <si>
    <t>3. kvartal 2026. godine</t>
  </si>
  <si>
    <t>4. kvartal 2026. godine</t>
  </si>
  <si>
    <t>4. kvartal 2026. godina</t>
  </si>
  <si>
    <t>45.</t>
  </si>
  <si>
    <t>N-39/26</t>
  </si>
  <si>
    <t>Licence</t>
  </si>
  <si>
    <t>N-40/26</t>
  </si>
  <si>
    <t>Klima uređaji 4kpl</t>
  </si>
  <si>
    <t>N-41/26</t>
  </si>
  <si>
    <t>Stolice za čekaonicu s jednim sjedištem</t>
  </si>
  <si>
    <t>N-42/26</t>
  </si>
  <si>
    <t>N-43/26</t>
  </si>
  <si>
    <t>Stolice za čekaonicu s četiri sjedišta</t>
  </si>
  <si>
    <t>Firing evo elektroterapija sa kolicima</t>
  </si>
  <si>
    <t>N-44/26</t>
  </si>
  <si>
    <t xml:space="preserve">Easy QS magnet </t>
  </si>
  <si>
    <t>N-45/26</t>
  </si>
  <si>
    <t>Endolaser</t>
  </si>
  <si>
    <t>N-46/26</t>
  </si>
  <si>
    <t>Sport-tec terapijski ležaj</t>
  </si>
  <si>
    <t>N-47/26</t>
  </si>
  <si>
    <t>Capri uređaj sa stolom</t>
  </si>
  <si>
    <t>N-48/26</t>
  </si>
  <si>
    <t>Fisiotek za rame s podupiračem</t>
  </si>
  <si>
    <t>N-49/26</t>
  </si>
  <si>
    <t>Vodoinstalacijski radovi na rekonstukciji vodovodne mreže</t>
  </si>
  <si>
    <t>N-50/26</t>
  </si>
  <si>
    <t>Građevinski radovi na rekonstukciji vodovodne mreže</t>
  </si>
  <si>
    <t>N-51/26</t>
  </si>
  <si>
    <t>Uništavač dokumentacije</t>
  </si>
  <si>
    <t>N-52/26</t>
  </si>
  <si>
    <t>Dobava i ugradnja automatskih vrata</t>
  </si>
  <si>
    <t>N-53/26</t>
  </si>
  <si>
    <t>N-9/26</t>
  </si>
  <si>
    <t>Promjena</t>
  </si>
  <si>
    <t>62.</t>
  </si>
  <si>
    <t>Opremanje wellnessa</t>
  </si>
  <si>
    <t>Otvoreni postupak</t>
  </si>
  <si>
    <t>Da</t>
  </si>
  <si>
    <t>JN-9/26</t>
  </si>
  <si>
    <t>Stručni nadzor nad opremanjem wellnessa</t>
  </si>
  <si>
    <t>3 mjeseca od uvođenja u posao</t>
  </si>
  <si>
    <t>63.</t>
  </si>
  <si>
    <t>Usluge revizije</t>
  </si>
  <si>
    <t>6 mjeseci</t>
  </si>
  <si>
    <t>64.</t>
  </si>
  <si>
    <t>- Bazensko dizalo za osobe s invaliditetom GRUPA II - 6.459,33 EUR</t>
  </si>
  <si>
    <t>N-54/26</t>
  </si>
  <si>
    <t>N-55/26</t>
  </si>
  <si>
    <t>- Opremanje wellnesa GRUPA I  - 370.000,00 EUR</t>
  </si>
  <si>
    <t xml:space="preserve">- Sustav za pomoć slabovidnim osobama u kretanju GRUPA III - 9.600,00 EUR                                                                                                                                      </t>
  </si>
  <si>
    <t>65.</t>
  </si>
  <si>
    <t>N-56/26</t>
  </si>
  <si>
    <t>60 dana</t>
  </si>
  <si>
    <t>66.</t>
  </si>
  <si>
    <t>Stručni nadzor nad vodoinstalacijskim radovima nad rekonstrukcijom vodovodne mreže</t>
  </si>
  <si>
    <t>N-57/26</t>
  </si>
  <si>
    <t>4 mjeseca</t>
  </si>
  <si>
    <t>67.</t>
  </si>
  <si>
    <t>Sanacija keramike na vanjskom bazenu</t>
  </si>
  <si>
    <t>N-58/26</t>
  </si>
  <si>
    <t>15 dana</t>
  </si>
  <si>
    <t>68.</t>
  </si>
  <si>
    <t>Sanacija prostorija naftalanoterapija</t>
  </si>
  <si>
    <t>N-59/26</t>
  </si>
  <si>
    <t>30 dana</t>
  </si>
  <si>
    <t>69.</t>
  </si>
  <si>
    <t>Sanacija fasadne okapnice</t>
  </si>
  <si>
    <t>N-60/26</t>
  </si>
  <si>
    <t>70.</t>
  </si>
  <si>
    <t>N-61/26</t>
  </si>
  <si>
    <t>Usluga poslovnog savjetovanja za implementaciju sustava upravljanja okolišem</t>
  </si>
  <si>
    <t>71.</t>
  </si>
  <si>
    <t>N-62/26</t>
  </si>
  <si>
    <t>Oprema za fizikalnu terapiju (Easy QS magnet, Endolaser, Sonoplus UZV)</t>
  </si>
  <si>
    <t>Usluge izrade glavnog projekta i troškovnika sanacije oborinske i sanitarne/fekalne odvodnje</t>
  </si>
  <si>
    <t>III. REBALANS PLANA NABAVE ZA 2026. GODINU</t>
  </si>
  <si>
    <t>72.</t>
  </si>
  <si>
    <t>Stolice za čekaonicu</t>
  </si>
  <si>
    <t>N-63/26</t>
  </si>
  <si>
    <t>73.</t>
  </si>
  <si>
    <t>Projektantski nadzor nad izvođenjem radova na opremanju wellnessa</t>
  </si>
  <si>
    <t>3 mjeseca</t>
  </si>
  <si>
    <t>74.</t>
  </si>
  <si>
    <t>Zamjena postojećih rasvjetnih tijela na naftalanoterapiji</t>
  </si>
  <si>
    <t>N-64/26</t>
  </si>
  <si>
    <t>5 dana</t>
  </si>
  <si>
    <t>75.</t>
  </si>
  <si>
    <t>Izgradnja terase i staze na vanjskom bazenu</t>
  </si>
  <si>
    <t>N-65/26</t>
  </si>
  <si>
    <t>76.</t>
  </si>
  <si>
    <t>77.</t>
  </si>
  <si>
    <t>Sanacija razvodnih ormara</t>
  </si>
  <si>
    <t>N-66/26</t>
  </si>
  <si>
    <t>Renovacija prostorija fizikalnih terapija</t>
  </si>
  <si>
    <t>N-67/26</t>
  </si>
  <si>
    <t>IV. REBALANS PLANA NABAVE ZA 2026. GODINU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</si>
  <si>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</si>
  <si>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</si>
  <si>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</si>
  <si>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</si>
  <si>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</si>
  <si>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</si>
  <si>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</si>
  <si>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</si>
  <si>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</si>
  <si>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</si>
  <si>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</si>
  <si>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Dobava i ugradnja sanitarne opreme i podnih slivnika</t>
  </si>
  <si>
    <t>N-68/26</t>
  </si>
  <si>
    <t>Zamjena postojećih vrata dizala</t>
  </si>
  <si>
    <t>N-69/26</t>
  </si>
  <si>
    <t>70 radnih dana</t>
  </si>
  <si>
    <t>N-70/26</t>
  </si>
  <si>
    <t>Oprema za ugostiteljstvo</t>
  </si>
  <si>
    <t>N-71/26</t>
  </si>
  <si>
    <t>N-72/26</t>
  </si>
  <si>
    <t>Sustav zaštite od djelovanja munje</t>
  </si>
  <si>
    <t>Rekonstukcija postojećih elektoinstalacija u prostorijama fizikalnih terapija</t>
  </si>
  <si>
    <t>N-73/26</t>
  </si>
  <si>
    <t>Renovacija prostorija za fizikalnu terapiju na galeriji</t>
  </si>
  <si>
    <t>N-74/26</t>
  </si>
  <si>
    <t>Održavanje bazenske tehnike</t>
  </si>
  <si>
    <t>N-75/26</t>
  </si>
  <si>
    <t>Dodatni bravarski radovi na wellnessu</t>
  </si>
  <si>
    <t>N-76/26</t>
  </si>
  <si>
    <t>Izrada procjene ugroženosti od požara i tehnoloških eksplozija</t>
  </si>
  <si>
    <t>N-77/26</t>
  </si>
  <si>
    <t>N-78/26</t>
  </si>
  <si>
    <t>Soboslikarski radovi na terapijskom bazenu</t>
  </si>
  <si>
    <t>Kupaonski dodaci</t>
  </si>
  <si>
    <t>Na temelju članka 23. stavka 1. podstavka 6. Statuta Naftalana, specijalne bolnice za medicinsku rehabilitaciju ("Glasnik Zagrebačke županije" broj 30/23), a u vezi s  člankom 28. stavka 1. Zakona o javnoj nabavi (Narodne novine broj  120/16, 114/22 i 48/26), Upravno vijeće na 13. sjednici donosi:</t>
  </si>
  <si>
    <t>N-79/26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</si>
</sst>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8"/>
      <name val="Times New Roman"/>
      <family val="1"/>
      <charset val="238"/>
    </font>
    <font>
      <sz val="18"/>
      <name val="Times New Roman"/>
      <family val="1"/>
      <charset val="238"/>
    </font>
    <font>
      <sz val="18"/>
      <color indexed="8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22"/>
      <name val="Times New Roman"/>
      <family val="1"/>
      <charset val="238"/>
    </font>
    <font>
      <b/>
      <sz val="36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20"/>
      <color indexed="8"/>
      <name val="Times New Roman"/>
      <family val="1"/>
      <charset val="238"/>
    </font>
    <font>
      <sz val="36"/>
      <color indexed="8"/>
      <name val="Times New Roman"/>
      <family val="1"/>
      <charset val="238"/>
    </font>
    <font>
      <sz val="12"/>
      <name val="Arial"/>
      <family val="2"/>
      <charset val="238"/>
    </font>
    <font>
      <sz val="36"/>
      <name val="Times New Roman"/>
      <family val="1"/>
      <charset val="238"/>
    </font>
    <font>
      <sz val="36"/>
      <color rgb="FF080808"/>
      <name val="Times New Roman"/>
      <family val="1"/>
      <charset val="238"/>
    </font>
    <font>
      <b/>
      <sz val="36"/>
      <name val="Times New Roman"/>
      <family val="1"/>
      <charset val="238"/>
    </font>
    <font>
      <b/>
      <sz val="36"/>
      <color theme="1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  <font>
      <sz val="36"/>
      <color rgb="FFFF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sz val="36"/>
      <color theme="1"/>
      <name val="Times New Roman"/>
      <family val="1"/>
      <charset val="238"/>
    </font>
    <font>
      <sz val="16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20" fillId="0" borderId="0"/>
  </cellStyleXfs>
  <cellXfs count="16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2" fillId="0" borderId="0" xfId="0" applyFont="1"/>
    <xf numFmtId="0" fontId="4" fillId="0" borderId="0" xfId="0" applyFont="1"/>
    <xf numFmtId="3" fontId="4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justify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3" fontId="10" fillId="0" borderId="0" xfId="0" applyNumberFormat="1" applyFont="1"/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/>
    </xf>
    <xf numFmtId="0" fontId="13" fillId="2" borderId="1" xfId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4" fontId="13" fillId="2" borderId="1" xfId="0" applyNumberFormat="1" applyFont="1" applyFill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" fillId="2" borderId="0" xfId="0" applyFont="1" applyFill="1"/>
    <xf numFmtId="0" fontId="2" fillId="2" borderId="0" xfId="0" applyFont="1" applyFill="1"/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4" fontId="15" fillId="2" borderId="1" xfId="0" applyNumberFormat="1" applyFont="1" applyFill="1" applyBorder="1" applyAlignment="1">
      <alignment horizontal="center" vertical="center"/>
    </xf>
    <xf numFmtId="3" fontId="15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13" fillId="2" borderId="3" xfId="1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4" fontId="13" fillId="2" borderId="3" xfId="0" applyNumberFormat="1" applyFont="1" applyFill="1" applyBorder="1" applyAlignment="1">
      <alignment horizontal="center" vertical="center"/>
    </xf>
    <xf numFmtId="0" fontId="15" fillId="2" borderId="0" xfId="1" applyFont="1" applyFill="1" applyAlignment="1">
      <alignment horizontal="left" vertical="center"/>
    </xf>
    <xf numFmtId="0" fontId="15" fillId="2" borderId="5" xfId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/>
    </xf>
    <xf numFmtId="4" fontId="15" fillId="2" borderId="6" xfId="0" applyNumberFormat="1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top"/>
    </xf>
    <xf numFmtId="0" fontId="13" fillId="2" borderId="0" xfId="1" applyFont="1" applyFill="1" applyAlignment="1">
      <alignment horizontal="left" vertical="center"/>
    </xf>
    <xf numFmtId="0" fontId="13" fillId="2" borderId="5" xfId="1" applyFont="1" applyFill="1" applyBorder="1" applyAlignment="1">
      <alignment horizontal="left" vertical="center" wrapText="1"/>
    </xf>
    <xf numFmtId="3" fontId="11" fillId="2" borderId="6" xfId="0" applyNumberFormat="1" applyFont="1" applyFill="1" applyBorder="1" applyAlignment="1">
      <alignment horizontal="left" vertical="center"/>
    </xf>
    <xf numFmtId="3" fontId="11" fillId="2" borderId="6" xfId="0" applyNumberFormat="1" applyFont="1" applyFill="1" applyBorder="1" applyAlignment="1">
      <alignment horizontal="center" vertical="center"/>
    </xf>
    <xf numFmtId="4" fontId="18" fillId="2" borderId="6" xfId="0" applyNumberFormat="1" applyFont="1" applyFill="1" applyBorder="1" applyAlignment="1">
      <alignment horizontal="center" vertical="center"/>
    </xf>
    <xf numFmtId="0" fontId="19" fillId="2" borderId="0" xfId="0" applyFont="1" applyFill="1"/>
    <xf numFmtId="0" fontId="13" fillId="2" borderId="5" xfId="1" applyFont="1" applyFill="1" applyBorder="1" applyAlignment="1">
      <alignment horizontal="left" vertical="center"/>
    </xf>
    <xf numFmtId="0" fontId="13" fillId="2" borderId="7" xfId="1" applyFont="1" applyFill="1" applyBorder="1" applyAlignment="1">
      <alignment horizontal="left" vertical="center"/>
    </xf>
    <xf numFmtId="0" fontId="13" fillId="2" borderId="8" xfId="1" applyFont="1" applyFill="1" applyBorder="1" applyAlignment="1">
      <alignment horizontal="left" vertical="center" wrapText="1"/>
    </xf>
    <xf numFmtId="3" fontId="11" fillId="2" borderId="2" xfId="0" applyNumberFormat="1" applyFont="1" applyFill="1" applyBorder="1" applyAlignment="1">
      <alignment horizontal="left" vertical="center"/>
    </xf>
    <xf numFmtId="3" fontId="11" fillId="2" borderId="2" xfId="0" applyNumberFormat="1" applyFont="1" applyFill="1" applyBorder="1" applyAlignment="1">
      <alignment horizontal="center" vertical="center"/>
    </xf>
    <xf numFmtId="4" fontId="18" fillId="2" borderId="2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top"/>
    </xf>
    <xf numFmtId="0" fontId="13" fillId="2" borderId="9" xfId="1" applyFont="1" applyFill="1" applyBorder="1" applyAlignment="1">
      <alignment horizontal="left" vertical="center" wrapText="1"/>
    </xf>
    <xf numFmtId="0" fontId="13" fillId="2" borderId="1" xfId="1" applyFont="1" applyFill="1" applyBorder="1" applyAlignment="1">
      <alignment horizontal="left" vertical="center"/>
    </xf>
    <xf numFmtId="49" fontId="13" fillId="2" borderId="4" xfId="2" applyNumberFormat="1" applyFont="1" applyFill="1" applyBorder="1" applyAlignment="1">
      <alignment horizontal="left" vertical="center" wrapText="1"/>
    </xf>
    <xf numFmtId="0" fontId="11" fillId="2" borderId="9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4" xfId="1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left" vertical="center"/>
    </xf>
    <xf numFmtId="49" fontId="15" fillId="2" borderId="4" xfId="2" applyNumberFormat="1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left" vertical="center" wrapText="1"/>
    </xf>
    <xf numFmtId="14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horizontal="left" vertical="center" wrapText="1"/>
    </xf>
    <xf numFmtId="0" fontId="15" fillId="2" borderId="1" xfId="1" applyFont="1" applyFill="1" applyBorder="1"/>
    <xf numFmtId="49" fontId="15" fillId="2" borderId="4" xfId="2" applyNumberFormat="1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center"/>
    </xf>
    <xf numFmtId="0" fontId="11" fillId="2" borderId="1" xfId="0" applyFont="1" applyFill="1" applyBorder="1"/>
    <xf numFmtId="3" fontId="22" fillId="0" borderId="0" xfId="0" applyNumberFormat="1" applyFont="1"/>
    <xf numFmtId="3" fontId="22" fillId="2" borderId="0" xfId="0" applyNumberFormat="1" applyFont="1" applyFill="1"/>
    <xf numFmtId="0" fontId="23" fillId="0" borderId="0" xfId="1" applyFont="1" applyAlignment="1">
      <alignment wrapText="1"/>
    </xf>
    <xf numFmtId="0" fontId="2" fillId="0" borderId="0" xfId="0" applyFont="1" applyAlignment="1">
      <alignment horizontal="center"/>
    </xf>
    <xf numFmtId="3" fontId="2" fillId="0" borderId="0" xfId="0" applyNumberFormat="1" applyFont="1"/>
    <xf numFmtId="3" fontId="24" fillId="0" borderId="0" xfId="0" applyNumberFormat="1" applyFont="1" applyAlignment="1">
      <alignment vertical="center"/>
    </xf>
    <xf numFmtId="3" fontId="22" fillId="2" borderId="0" xfId="0" applyNumberFormat="1" applyFont="1" applyFill="1" applyAlignment="1">
      <alignment vertical="center"/>
    </xf>
    <xf numFmtId="0" fontId="2" fillId="0" borderId="0" xfId="0" applyFont="1" applyAlignment="1">
      <alignment wrapText="1"/>
    </xf>
    <xf numFmtId="0" fontId="15" fillId="2" borderId="4" xfId="1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center" vertical="top"/>
    </xf>
    <xf numFmtId="0" fontId="15" fillId="2" borderId="9" xfId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8" fillId="2" borderId="6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14" fontId="8" fillId="2" borderId="6" xfId="0" applyNumberFormat="1" applyFont="1" applyFill="1" applyBorder="1" applyAlignment="1">
      <alignment vertical="top" wrapText="1"/>
    </xf>
    <xf numFmtId="14" fontId="8" fillId="2" borderId="2" xfId="0" applyNumberFormat="1" applyFont="1" applyFill="1" applyBorder="1" applyAlignment="1">
      <alignment vertical="top" wrapText="1"/>
    </xf>
    <xf numFmtId="0" fontId="16" fillId="2" borderId="6" xfId="0" applyFont="1" applyFill="1" applyBorder="1" applyAlignment="1">
      <alignment vertical="top"/>
    </xf>
    <xf numFmtId="0" fontId="16" fillId="2" borderId="2" xfId="0" applyFont="1" applyFill="1" applyBorder="1" applyAlignment="1">
      <alignment vertical="top"/>
    </xf>
    <xf numFmtId="0" fontId="8" fillId="2" borderId="1" xfId="0" applyFont="1" applyFill="1" applyBorder="1" applyAlignment="1">
      <alignment vertical="center"/>
    </xf>
    <xf numFmtId="14" fontId="8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6" fillId="2" borderId="1" xfId="0" applyFont="1" applyFill="1" applyBorder="1" applyAlignment="1">
      <alignment vertical="center"/>
    </xf>
    <xf numFmtId="14" fontId="15" fillId="2" borderId="1" xfId="0" applyNumberFormat="1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/>
    </xf>
    <xf numFmtId="49" fontId="13" fillId="2" borderId="1" xfId="2" applyNumberFormat="1" applyFont="1" applyFill="1" applyBorder="1" applyAlignment="1">
      <alignment horizontal="left" vertical="center" wrapText="1"/>
    </xf>
    <xf numFmtId="4" fontId="15" fillId="2" borderId="5" xfId="0" applyNumberFormat="1" applyFont="1" applyFill="1" applyBorder="1" applyAlignment="1">
      <alignment horizontal="center" vertical="center"/>
    </xf>
    <xf numFmtId="4" fontId="18" fillId="2" borderId="5" xfId="0" applyNumberFormat="1" applyFont="1" applyFill="1" applyBorder="1" applyAlignment="1">
      <alignment horizontal="center" vertical="center"/>
    </xf>
    <xf numFmtId="4" fontId="18" fillId="2" borderId="8" xfId="0" applyNumberFormat="1" applyFont="1" applyFill="1" applyBorder="1" applyAlignment="1">
      <alignment horizontal="center" vertical="center"/>
    </xf>
    <xf numFmtId="3" fontId="13" fillId="2" borderId="10" xfId="0" applyNumberFormat="1" applyFont="1" applyFill="1" applyBorder="1" applyAlignment="1">
      <alignment horizontal="left" vertical="center"/>
    </xf>
    <xf numFmtId="3" fontId="13" fillId="2" borderId="9" xfId="0" applyNumberFormat="1" applyFont="1" applyFill="1" applyBorder="1" applyAlignment="1">
      <alignment horizontal="left" vertical="center"/>
    </xf>
    <xf numFmtId="4" fontId="15" fillId="2" borderId="4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left" vertical="center"/>
    </xf>
    <xf numFmtId="49" fontId="13" fillId="3" borderId="4" xfId="2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4" fontId="13" fillId="3" borderId="1" xfId="0" applyNumberFormat="1" applyFont="1" applyFill="1" applyBorder="1" applyAlignment="1">
      <alignment horizontal="center" vertical="center"/>
    </xf>
    <xf numFmtId="3" fontId="13" fillId="3" borderId="1" xfId="0" applyNumberFormat="1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14" fontId="11" fillId="3" borderId="1" xfId="0" applyNumberFormat="1" applyFont="1" applyFill="1" applyBorder="1" applyAlignment="1">
      <alignment horizontal="left" vertical="center" wrapText="1"/>
    </xf>
    <xf numFmtId="0" fontId="1" fillId="3" borderId="0" xfId="0" applyFont="1" applyFill="1"/>
    <xf numFmtId="0" fontId="2" fillId="3" borderId="0" xfId="0" applyFont="1" applyFill="1"/>
    <xf numFmtId="0" fontId="11" fillId="3" borderId="0" xfId="0" applyFont="1" applyFill="1"/>
    <xf numFmtId="4" fontId="15" fillId="2" borderId="1" xfId="0" applyNumberFormat="1" applyFont="1" applyFill="1" applyBorder="1" applyAlignment="1">
      <alignment horizontal="left" vertical="center"/>
    </xf>
    <xf numFmtId="4" fontId="13" fillId="2" borderId="1" xfId="0" applyNumberFormat="1" applyFont="1" applyFill="1" applyBorder="1" applyAlignment="1">
      <alignment horizontal="left" vertical="center"/>
    </xf>
    <xf numFmtId="4" fontId="13" fillId="3" borderId="1" xfId="0" applyNumberFormat="1" applyFont="1" applyFill="1" applyBorder="1" applyAlignment="1">
      <alignment horizontal="left" vertical="center"/>
    </xf>
    <xf numFmtId="3" fontId="15" fillId="2" borderId="3" xfId="0" applyNumberFormat="1" applyFont="1" applyFill="1" applyBorder="1" applyAlignment="1">
      <alignment horizontal="left" vertical="center"/>
    </xf>
    <xf numFmtId="3" fontId="15" fillId="2" borderId="6" xfId="0" applyNumberFormat="1" applyFont="1" applyFill="1" applyBorder="1" applyAlignment="1">
      <alignment horizontal="left" vertical="center"/>
    </xf>
    <xf numFmtId="3" fontId="15" fillId="2" borderId="2" xfId="0" applyNumberFormat="1" applyFont="1" applyFill="1" applyBorder="1" applyAlignment="1">
      <alignment horizontal="left" vertical="center"/>
    </xf>
    <xf numFmtId="3" fontId="15" fillId="2" borderId="3" xfId="0" applyNumberFormat="1" applyFont="1" applyFill="1" applyBorder="1" applyAlignment="1">
      <alignment horizontal="center" vertical="center"/>
    </xf>
    <xf numFmtId="3" fontId="15" fillId="2" borderId="6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4" fontId="25" fillId="2" borderId="3" xfId="0" applyNumberFormat="1" applyFont="1" applyFill="1" applyBorder="1" applyAlignment="1">
      <alignment horizontal="center" vertical="center"/>
    </xf>
    <xf numFmtId="4" fontId="25" fillId="2" borderId="6" xfId="0" applyNumberFormat="1" applyFont="1" applyFill="1" applyBorder="1" applyAlignment="1">
      <alignment horizontal="center" vertical="center"/>
    </xf>
    <xf numFmtId="4" fontId="25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/>
    </xf>
    <xf numFmtId="0" fontId="15" fillId="2" borderId="6" xfId="1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center" vertical="center"/>
    </xf>
    <xf numFmtId="4" fontId="13" fillId="2" borderId="3" xfId="0" applyNumberFormat="1" applyFont="1" applyFill="1" applyBorder="1" applyAlignment="1">
      <alignment horizontal="center" vertical="center"/>
    </xf>
    <xf numFmtId="4" fontId="13" fillId="2" borderId="6" xfId="0" applyNumberFormat="1" applyFont="1" applyFill="1" applyBorder="1" applyAlignment="1">
      <alignment horizontal="center" vertical="center"/>
    </xf>
    <xf numFmtId="4" fontId="13" fillId="2" borderId="2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" fontId="15" fillId="2" borderId="3" xfId="0" applyNumberFormat="1" applyFont="1" applyFill="1" applyBorder="1" applyAlignment="1">
      <alignment horizontal="center" vertical="center"/>
    </xf>
    <xf numFmtId="4" fontId="15" fillId="2" borderId="6" xfId="0" applyNumberFormat="1" applyFont="1" applyFill="1" applyBorder="1" applyAlignment="1">
      <alignment horizontal="center" vertical="center"/>
    </xf>
    <xf numFmtId="4" fontId="15" fillId="2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justify"/>
    </xf>
    <xf numFmtId="0" fontId="4" fillId="0" borderId="0" xfId="0" applyFont="1"/>
    <xf numFmtId="0" fontId="4" fillId="0" borderId="0" xfId="0" applyFont="1" applyAlignment="1">
      <alignment horizontal="justify"/>
    </xf>
    <xf numFmtId="0" fontId="6" fillId="0" borderId="0" xfId="0" applyFont="1"/>
    <xf numFmtId="4" fontId="13" fillId="2" borderId="1" xfId="0" applyNumberFormat="1" applyFont="1" applyFill="1" applyBorder="1" applyAlignment="1">
      <alignment horizontal="center" vertical="center"/>
    </xf>
  </cellXfs>
  <cellStyles count="3">
    <cellStyle name="Normal 2" xfId="1" xr:uid="{36284745-3EBD-4074-9810-4EFBC005CBEE}"/>
    <cellStyle name="Normal_Sheet1" xfId="2" xr:uid="{5C23760B-D537-4E60-B746-E5D67323DAC4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0</xdr:row>
      <xdr:rowOff>76200</xdr:rowOff>
    </xdr:from>
    <xdr:to>
      <xdr:col>2</xdr:col>
      <xdr:colOff>2000250</xdr:colOff>
      <xdr:row>3</xdr:row>
      <xdr:rowOff>133350</xdr:rowOff>
    </xdr:to>
    <xdr:pic>
      <xdr:nvPicPr>
        <xdr:cNvPr id="2" name="Picture 3" descr="logo_novi_300">
          <a:extLst>
            <a:ext uri="{FF2B5EF4-FFF2-40B4-BE49-F238E27FC236}">
              <a16:creationId xmlns:a16="http://schemas.microsoft.com/office/drawing/2014/main" id="{99936FFA-6026-4B38-BC88-D67D7E7E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76200"/>
          <a:ext cx="39909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nka.NAFTALAN\AppData\Local\Microsoft\Windows\Temporary%20Internet%20Files\Content.Outlook\RK67UZYP\Predlozak_PlanaNabave_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B1" t="str">
            <v>DA</v>
          </cell>
        </row>
        <row r="2">
          <cell r="B2" t="str">
            <v>NE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FE25F-720B-4227-B3AF-74CAE4E77354}">
  <sheetPr>
    <pageSetUpPr fitToPage="1"/>
  </sheetPr>
  <dimension ref="A1:CF175"/>
  <sheetViews>
    <sheetView tabSelected="1" topLeftCell="A82" zoomScale="30" zoomScaleNormal="30" zoomScaleSheetLayoutView="26" zoomScalePageLayoutView="90" workbookViewId="0">
      <selection activeCell="D94" sqref="D94"/>
    </sheetView>
  </sheetViews>
  <sheetFormatPr defaultColWidth="9.140625" defaultRowHeight="15.75" x14ac:dyDescent="0.25"/>
  <cols>
    <col min="1" max="1" width="15" style="5" customWidth="1"/>
    <col min="2" max="2" width="19.5703125" style="5" customWidth="1"/>
    <col min="3" max="3" width="219" style="89" customWidth="1"/>
    <col min="4" max="4" width="38.5703125" style="85" customWidth="1"/>
    <col min="5" max="5" width="55.28515625" style="85" bestFit="1" customWidth="1"/>
    <col min="6" max="6" width="47.28515625" style="85" bestFit="1" customWidth="1"/>
    <col min="7" max="8" width="47.28515625" style="85" customWidth="1"/>
    <col min="9" max="9" width="60.42578125" style="86" bestFit="1" customWidth="1"/>
    <col min="10" max="10" width="42.140625" style="5" bestFit="1" customWidth="1"/>
    <col min="11" max="11" width="41.5703125" style="97" bestFit="1" customWidth="1"/>
    <col min="12" max="12" width="70.5703125" style="5" customWidth="1"/>
    <col min="13" max="13" width="59.42578125" style="5" customWidth="1"/>
    <col min="14" max="14" width="27.85546875" style="5" bestFit="1" customWidth="1"/>
    <col min="15" max="15" width="50.42578125" style="5" customWidth="1"/>
    <col min="16" max="17" width="10.7109375" style="5" customWidth="1"/>
    <col min="18" max="18" width="14.7109375" style="5" customWidth="1"/>
    <col min="19" max="19" width="9.140625" style="5"/>
    <col min="20" max="20" width="12.7109375" style="5" customWidth="1"/>
    <col min="21" max="21" width="9.140625" style="5" customWidth="1"/>
    <col min="22" max="22" width="9.140625" style="5"/>
    <col min="23" max="23" width="20.7109375" style="5" customWidth="1"/>
    <col min="24" max="16384" width="9.140625" style="5"/>
  </cols>
  <sheetData>
    <row r="1" spans="1:17" ht="18.75" x14ac:dyDescent="0.3">
      <c r="A1" s="1"/>
      <c r="B1" s="1"/>
      <c r="C1" s="2"/>
      <c r="D1" s="3"/>
      <c r="E1" s="3"/>
      <c r="F1" s="3"/>
      <c r="G1" s="3"/>
      <c r="H1" s="3"/>
      <c r="I1" s="4"/>
      <c r="J1" s="1"/>
      <c r="K1" s="93"/>
      <c r="L1" s="1"/>
      <c r="M1" s="1"/>
      <c r="N1" s="1"/>
      <c r="O1" s="1"/>
      <c r="Q1" s="1"/>
    </row>
    <row r="2" spans="1:17" ht="18.75" x14ac:dyDescent="0.3">
      <c r="A2" s="1"/>
      <c r="B2" s="1"/>
      <c r="C2" s="2"/>
      <c r="D2" s="3"/>
      <c r="E2" s="3"/>
      <c r="F2" s="3"/>
      <c r="G2" s="3"/>
      <c r="H2" s="3"/>
      <c r="I2" s="4"/>
      <c r="J2" s="1"/>
      <c r="K2" s="93"/>
      <c r="L2" s="1"/>
      <c r="M2" s="1"/>
      <c r="N2" s="1"/>
      <c r="O2" s="1"/>
      <c r="P2" s="1"/>
      <c r="Q2" s="1"/>
    </row>
    <row r="3" spans="1:17" ht="18.75" x14ac:dyDescent="0.3">
      <c r="A3" s="1"/>
      <c r="B3" s="1"/>
      <c r="C3" s="2"/>
      <c r="D3" s="3"/>
      <c r="E3" s="3"/>
      <c r="F3" s="3"/>
      <c r="G3" s="3"/>
      <c r="H3" s="3"/>
      <c r="I3" s="4"/>
      <c r="J3" s="1"/>
      <c r="K3" s="93"/>
      <c r="L3" s="1"/>
      <c r="M3" s="1"/>
      <c r="N3" s="1"/>
      <c r="O3" s="1"/>
      <c r="P3" s="1"/>
      <c r="Q3" s="1"/>
    </row>
    <row r="4" spans="1:17" ht="18.75" x14ac:dyDescent="0.3">
      <c r="A4" s="1"/>
      <c r="B4" s="1"/>
      <c r="C4" s="2"/>
      <c r="D4" s="3"/>
      <c r="E4" s="3"/>
      <c r="F4" s="3"/>
      <c r="G4" s="3"/>
      <c r="H4" s="3"/>
      <c r="I4" s="4"/>
      <c r="J4" s="1"/>
      <c r="K4" s="93"/>
      <c r="L4" s="1"/>
      <c r="M4" s="1"/>
      <c r="N4" s="1"/>
      <c r="O4" s="1"/>
      <c r="P4" s="1"/>
      <c r="Q4" s="1"/>
    </row>
    <row r="5" spans="1:17" ht="23.25" x14ac:dyDescent="0.35">
      <c r="A5" s="163" t="s">
        <v>0</v>
      </c>
      <c r="B5" s="164"/>
      <c r="C5" s="164"/>
      <c r="D5" s="164"/>
      <c r="E5" s="6"/>
      <c r="F5" s="6"/>
      <c r="G5" s="6"/>
      <c r="H5" s="6"/>
      <c r="I5" s="7"/>
      <c r="J5" s="6"/>
      <c r="K5" s="94"/>
      <c r="L5" s="6"/>
      <c r="M5" s="8"/>
      <c r="N5" s="1"/>
      <c r="O5" s="1"/>
      <c r="P5" s="1"/>
      <c r="Q5" s="1"/>
    </row>
    <row r="6" spans="1:17" ht="23.25" x14ac:dyDescent="0.35">
      <c r="A6" s="165" t="s">
        <v>1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8"/>
      <c r="N6" s="1"/>
      <c r="O6" s="1"/>
      <c r="P6" s="1"/>
      <c r="Q6" s="1"/>
    </row>
    <row r="7" spans="1:17" ht="23.25" x14ac:dyDescent="0.35">
      <c r="A7" s="165" t="s">
        <v>2</v>
      </c>
      <c r="B7" s="164"/>
      <c r="C7" s="164"/>
      <c r="D7" s="6"/>
      <c r="E7" s="6"/>
      <c r="F7" s="6"/>
      <c r="G7" s="6"/>
      <c r="H7" s="6"/>
      <c r="I7" s="7"/>
      <c r="J7" s="6"/>
      <c r="K7" s="94"/>
      <c r="L7" s="6"/>
      <c r="M7" s="8"/>
      <c r="N7" s="1"/>
      <c r="O7" s="1"/>
      <c r="P7" s="1"/>
      <c r="Q7" s="1"/>
    </row>
    <row r="8" spans="1:17" ht="23.25" x14ac:dyDescent="0.35">
      <c r="A8" s="165" t="s">
        <v>3</v>
      </c>
      <c r="B8" s="164"/>
      <c r="C8" s="164"/>
      <c r="D8" s="164"/>
      <c r="E8" s="6"/>
      <c r="F8" s="6"/>
      <c r="G8" s="6"/>
      <c r="H8" s="6"/>
      <c r="I8" s="7"/>
      <c r="J8" s="6"/>
      <c r="K8" s="94"/>
      <c r="L8" s="6"/>
      <c r="M8" s="8"/>
      <c r="N8" s="1"/>
      <c r="O8" s="1"/>
      <c r="P8" s="1"/>
      <c r="Q8" s="1"/>
    </row>
    <row r="9" spans="1:17" ht="23.25" x14ac:dyDescent="0.35">
      <c r="A9" s="165" t="s">
        <v>4</v>
      </c>
      <c r="B9" s="164"/>
      <c r="C9" s="164"/>
      <c r="D9" s="164"/>
      <c r="E9" s="164"/>
      <c r="F9" s="164"/>
      <c r="G9" s="6"/>
      <c r="H9" s="6"/>
      <c r="I9" s="6"/>
      <c r="J9" s="6"/>
      <c r="K9" s="94"/>
      <c r="L9" s="6"/>
      <c r="M9" s="8"/>
      <c r="N9" s="1"/>
      <c r="O9" s="1"/>
      <c r="P9" s="1"/>
      <c r="Q9" s="1"/>
    </row>
    <row r="10" spans="1:17" ht="23.25" x14ac:dyDescent="0.35">
      <c r="A10" s="165" t="s">
        <v>5</v>
      </c>
      <c r="B10" s="166"/>
      <c r="C10" s="166"/>
      <c r="D10" s="6"/>
      <c r="E10" s="6"/>
      <c r="F10" s="6"/>
      <c r="G10" s="6"/>
      <c r="H10" s="6"/>
      <c r="I10" s="7"/>
      <c r="J10" s="6"/>
      <c r="K10" s="94"/>
      <c r="L10" s="6"/>
      <c r="M10" s="8"/>
      <c r="N10" s="1"/>
      <c r="O10" s="1"/>
      <c r="P10" s="1"/>
      <c r="Q10" s="1"/>
    </row>
    <row r="11" spans="1:17" ht="23.25" x14ac:dyDescent="0.35">
      <c r="A11" s="9"/>
      <c r="B11" s="10"/>
      <c r="C11" s="10"/>
      <c r="D11" s="6"/>
      <c r="E11" s="6"/>
      <c r="F11" s="6"/>
      <c r="G11" s="6"/>
      <c r="H11" s="6"/>
      <c r="I11" s="7"/>
      <c r="J11" s="6"/>
      <c r="K11" s="94"/>
      <c r="L11" s="6"/>
      <c r="M11" s="8"/>
      <c r="N11" s="1"/>
      <c r="O11" s="1"/>
      <c r="P11" s="1"/>
      <c r="Q11" s="1"/>
    </row>
    <row r="12" spans="1:17" ht="44.25" customHeight="1" x14ac:dyDescent="0.4">
      <c r="A12" s="161" t="s">
        <v>320</v>
      </c>
      <c r="B12" s="161"/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"/>
      <c r="Q12" s="1"/>
    </row>
    <row r="13" spans="1:17" ht="16.5" customHeight="1" x14ac:dyDescent="0.35">
      <c r="A13" s="9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8"/>
      <c r="O13" s="8"/>
      <c r="P13" s="1"/>
      <c r="Q13" s="1"/>
    </row>
    <row r="14" spans="1:17" ht="45" x14ac:dyDescent="0.6">
      <c r="A14" s="162" t="s">
        <v>285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2"/>
      <c r="Q14" s="12"/>
    </row>
    <row r="15" spans="1:17" ht="6" customHeight="1" x14ac:dyDescent="0.4">
      <c r="A15" s="13"/>
      <c r="B15" s="13"/>
      <c r="C15" s="14"/>
      <c r="D15" s="15"/>
      <c r="E15" s="15"/>
      <c r="F15" s="15"/>
      <c r="G15" s="15"/>
      <c r="H15" s="15"/>
      <c r="I15" s="16"/>
      <c r="J15" s="13"/>
      <c r="K15" s="95"/>
      <c r="L15" s="13"/>
      <c r="M15" s="13"/>
      <c r="N15" s="13"/>
      <c r="O15" s="13"/>
      <c r="P15" s="1"/>
      <c r="Q15" s="1"/>
    </row>
    <row r="16" spans="1:17" s="110" customFormat="1" ht="269.25" customHeight="1" x14ac:dyDescent="0.25">
      <c r="A16" s="20" t="s">
        <v>6</v>
      </c>
      <c r="B16" s="106" t="s">
        <v>7</v>
      </c>
      <c r="C16" s="18" t="s">
        <v>8</v>
      </c>
      <c r="D16" s="18" t="s">
        <v>9</v>
      </c>
      <c r="E16" s="18" t="s">
        <v>10</v>
      </c>
      <c r="F16" s="19" t="s">
        <v>265</v>
      </c>
      <c r="G16" s="19" t="s">
        <v>223</v>
      </c>
      <c r="H16" s="19" t="s">
        <v>285</v>
      </c>
      <c r="I16" s="18" t="s">
        <v>11</v>
      </c>
      <c r="J16" s="18" t="s">
        <v>12</v>
      </c>
      <c r="K16" s="18" t="s">
        <v>13</v>
      </c>
      <c r="L16" s="18" t="s">
        <v>14</v>
      </c>
      <c r="M16" s="18" t="s">
        <v>15</v>
      </c>
      <c r="N16" s="20" t="s">
        <v>16</v>
      </c>
      <c r="O16" s="18" t="s">
        <v>17</v>
      </c>
      <c r="P16" s="108"/>
      <c r="Q16" s="109"/>
    </row>
    <row r="17" spans="1:20" s="30" customFormat="1" ht="45.75" x14ac:dyDescent="0.3">
      <c r="A17" s="21" t="s">
        <v>18</v>
      </c>
      <c r="B17" s="22">
        <v>3221</v>
      </c>
      <c r="C17" s="22" t="s">
        <v>19</v>
      </c>
      <c r="D17" s="23" t="s">
        <v>131</v>
      </c>
      <c r="E17" s="24">
        <v>30192000</v>
      </c>
      <c r="F17" s="25">
        <v>5900</v>
      </c>
      <c r="G17" s="25"/>
      <c r="H17" s="25">
        <f>SUM(F17+G17)</f>
        <v>5900</v>
      </c>
      <c r="I17" s="26" t="s">
        <v>20</v>
      </c>
      <c r="J17" s="23" t="s">
        <v>21</v>
      </c>
      <c r="K17" s="23" t="s">
        <v>22</v>
      </c>
      <c r="L17" s="27" t="s">
        <v>187</v>
      </c>
      <c r="M17" s="23" t="s">
        <v>23</v>
      </c>
      <c r="N17" s="23"/>
      <c r="O17" s="23"/>
      <c r="P17" s="29"/>
      <c r="Q17" s="29"/>
    </row>
    <row r="18" spans="1:20" s="30" customFormat="1" ht="45.75" x14ac:dyDescent="0.3">
      <c r="A18" s="21" t="s">
        <v>24</v>
      </c>
      <c r="B18" s="22">
        <v>3221</v>
      </c>
      <c r="C18" s="22" t="s">
        <v>25</v>
      </c>
      <c r="D18" s="23" t="s">
        <v>132</v>
      </c>
      <c r="E18" s="28">
        <v>39831240</v>
      </c>
      <c r="F18" s="25">
        <v>12100</v>
      </c>
      <c r="G18" s="25"/>
      <c r="H18" s="25">
        <f t="shared" ref="H18:H25" si="0">SUM(F18+G18)</f>
        <v>12100</v>
      </c>
      <c r="I18" s="26" t="s">
        <v>20</v>
      </c>
      <c r="J18" s="23" t="s">
        <v>21</v>
      </c>
      <c r="K18" s="23" t="s">
        <v>22</v>
      </c>
      <c r="L18" s="27" t="s">
        <v>187</v>
      </c>
      <c r="M18" s="23" t="s">
        <v>23</v>
      </c>
      <c r="N18" s="23"/>
      <c r="O18" s="23"/>
      <c r="P18" s="29"/>
      <c r="Q18" s="29"/>
    </row>
    <row r="19" spans="1:20" s="30" customFormat="1" ht="45.75" x14ac:dyDescent="0.3">
      <c r="A19" s="21" t="s">
        <v>26</v>
      </c>
      <c r="B19" s="22">
        <v>3221</v>
      </c>
      <c r="C19" s="22" t="s">
        <v>27</v>
      </c>
      <c r="D19" s="23" t="s">
        <v>133</v>
      </c>
      <c r="E19" s="31">
        <v>39224000</v>
      </c>
      <c r="F19" s="25">
        <v>11700</v>
      </c>
      <c r="G19" s="25"/>
      <c r="H19" s="25">
        <f t="shared" si="0"/>
        <v>11700</v>
      </c>
      <c r="I19" s="26" t="s">
        <v>20</v>
      </c>
      <c r="J19" s="23" t="s">
        <v>21</v>
      </c>
      <c r="K19" s="23" t="s">
        <v>22</v>
      </c>
      <c r="L19" s="27" t="s">
        <v>187</v>
      </c>
      <c r="M19" s="23" t="s">
        <v>23</v>
      </c>
      <c r="N19" s="23"/>
      <c r="O19" s="23"/>
      <c r="P19" s="29"/>
      <c r="Q19" s="29"/>
    </row>
    <row r="20" spans="1:20" s="30" customFormat="1" ht="45.75" x14ac:dyDescent="0.3">
      <c r="A20" s="21" t="s">
        <v>28</v>
      </c>
      <c r="B20" s="22">
        <v>3221</v>
      </c>
      <c r="C20" s="22" t="s">
        <v>29</v>
      </c>
      <c r="D20" s="23" t="s">
        <v>134</v>
      </c>
      <c r="E20" s="31">
        <v>33760000</v>
      </c>
      <c r="F20" s="25">
        <v>14500</v>
      </c>
      <c r="G20" s="25"/>
      <c r="H20" s="25">
        <f t="shared" si="0"/>
        <v>14500</v>
      </c>
      <c r="I20" s="26" t="s">
        <v>20</v>
      </c>
      <c r="J20" s="23" t="s">
        <v>21</v>
      </c>
      <c r="K20" s="23" t="s">
        <v>22</v>
      </c>
      <c r="L20" s="27" t="s">
        <v>187</v>
      </c>
      <c r="M20" s="23" t="s">
        <v>23</v>
      </c>
      <c r="N20" s="23"/>
      <c r="O20" s="23"/>
      <c r="P20" s="29"/>
      <c r="Q20" s="29"/>
    </row>
    <row r="21" spans="1:20" s="30" customFormat="1" ht="45.75" x14ac:dyDescent="0.3">
      <c r="A21" s="21" t="s">
        <v>30</v>
      </c>
      <c r="B21" s="22">
        <v>3221</v>
      </c>
      <c r="C21" s="22" t="s">
        <v>31</v>
      </c>
      <c r="D21" s="23" t="s">
        <v>135</v>
      </c>
      <c r="E21" s="32">
        <v>30125110</v>
      </c>
      <c r="F21" s="25">
        <v>3500</v>
      </c>
      <c r="G21" s="25"/>
      <c r="H21" s="25">
        <f t="shared" si="0"/>
        <v>3500</v>
      </c>
      <c r="I21" s="26" t="s">
        <v>20</v>
      </c>
      <c r="J21" s="23" t="s">
        <v>21</v>
      </c>
      <c r="K21" s="23" t="s">
        <v>22</v>
      </c>
      <c r="L21" s="27" t="s">
        <v>187</v>
      </c>
      <c r="M21" s="23" t="s">
        <v>23</v>
      </c>
      <c r="N21" s="23"/>
      <c r="O21" s="23"/>
      <c r="P21" s="29"/>
      <c r="Q21" s="29"/>
    </row>
    <row r="22" spans="1:20" s="30" customFormat="1" ht="45.75" x14ac:dyDescent="0.3">
      <c r="A22" s="21" t="s">
        <v>32</v>
      </c>
      <c r="B22" s="22">
        <v>3222</v>
      </c>
      <c r="C22" s="22" t="s">
        <v>33</v>
      </c>
      <c r="D22" s="23" t="s">
        <v>136</v>
      </c>
      <c r="E22" s="28">
        <v>33690000</v>
      </c>
      <c r="F22" s="25">
        <v>10000</v>
      </c>
      <c r="G22" s="25"/>
      <c r="H22" s="25">
        <f t="shared" si="0"/>
        <v>10000</v>
      </c>
      <c r="I22" s="26" t="s">
        <v>20</v>
      </c>
      <c r="J22" s="23" t="s">
        <v>21</v>
      </c>
      <c r="K22" s="23" t="s">
        <v>22</v>
      </c>
      <c r="L22" s="27" t="s">
        <v>187</v>
      </c>
      <c r="M22" s="23" t="s">
        <v>23</v>
      </c>
      <c r="N22" s="23"/>
      <c r="O22" s="23"/>
      <c r="P22" s="29"/>
      <c r="Q22" s="29"/>
    </row>
    <row r="23" spans="1:20" s="30" customFormat="1" ht="45.75" x14ac:dyDescent="0.3">
      <c r="A23" s="21" t="s">
        <v>34</v>
      </c>
      <c r="B23" s="22">
        <v>3222</v>
      </c>
      <c r="C23" s="22" t="s">
        <v>138</v>
      </c>
      <c r="D23" s="23" t="s">
        <v>137</v>
      </c>
      <c r="E23" s="28">
        <v>33140000</v>
      </c>
      <c r="F23" s="25">
        <v>21050</v>
      </c>
      <c r="G23" s="25"/>
      <c r="H23" s="25">
        <f t="shared" si="0"/>
        <v>21050</v>
      </c>
      <c r="I23" s="26" t="s">
        <v>20</v>
      </c>
      <c r="J23" s="23" t="s">
        <v>21</v>
      </c>
      <c r="K23" s="23" t="s">
        <v>22</v>
      </c>
      <c r="L23" s="27" t="s">
        <v>187</v>
      </c>
      <c r="M23" s="23" t="s">
        <v>23</v>
      </c>
      <c r="N23" s="23"/>
      <c r="O23" s="23"/>
      <c r="P23" s="29"/>
      <c r="Q23" s="29"/>
    </row>
    <row r="24" spans="1:20" s="30" customFormat="1" ht="45.75" x14ac:dyDescent="0.3">
      <c r="A24" s="21" t="s">
        <v>35</v>
      </c>
      <c r="B24" s="38">
        <v>3222</v>
      </c>
      <c r="C24" s="38" t="s">
        <v>36</v>
      </c>
      <c r="D24" s="39" t="s">
        <v>139</v>
      </c>
      <c r="E24" s="40">
        <v>24311900</v>
      </c>
      <c r="F24" s="41">
        <v>26200</v>
      </c>
      <c r="G24" s="41"/>
      <c r="H24" s="25">
        <f t="shared" si="0"/>
        <v>26200</v>
      </c>
      <c r="I24" s="26" t="s">
        <v>20</v>
      </c>
      <c r="J24" s="23" t="s">
        <v>21</v>
      </c>
      <c r="K24" s="23" t="s">
        <v>22</v>
      </c>
      <c r="L24" s="27" t="s">
        <v>188</v>
      </c>
      <c r="M24" s="23" t="s">
        <v>23</v>
      </c>
      <c r="N24" s="23"/>
      <c r="O24" s="23"/>
      <c r="P24" s="29"/>
      <c r="Q24" s="29"/>
    </row>
    <row r="25" spans="1:20" s="30" customFormat="1" ht="45.75" x14ac:dyDescent="0.3">
      <c r="A25" s="21" t="s">
        <v>38</v>
      </c>
      <c r="B25" s="38">
        <v>3222</v>
      </c>
      <c r="C25" s="38" t="s">
        <v>39</v>
      </c>
      <c r="D25" s="39" t="s">
        <v>222</v>
      </c>
      <c r="E25" s="40">
        <v>33695000</v>
      </c>
      <c r="F25" s="41">
        <v>20000</v>
      </c>
      <c r="G25" s="41"/>
      <c r="H25" s="25">
        <f t="shared" si="0"/>
        <v>20000</v>
      </c>
      <c r="I25" s="26" t="s">
        <v>20</v>
      </c>
      <c r="J25" s="23" t="s">
        <v>40</v>
      </c>
      <c r="K25" s="23" t="s">
        <v>22</v>
      </c>
      <c r="L25" s="27" t="s">
        <v>187</v>
      </c>
      <c r="M25" s="23" t="s">
        <v>23</v>
      </c>
      <c r="N25" s="23"/>
      <c r="O25" s="23"/>
      <c r="P25" s="29"/>
      <c r="Q25" s="29"/>
    </row>
    <row r="26" spans="1:20" s="30" customFormat="1" ht="63.75" customHeight="1" x14ac:dyDescent="0.3">
      <c r="A26" s="33" t="s">
        <v>41</v>
      </c>
      <c r="B26" s="90">
        <v>3222</v>
      </c>
      <c r="C26" s="66" t="s">
        <v>42</v>
      </c>
      <c r="D26" s="36" t="s">
        <v>140</v>
      </c>
      <c r="E26" s="67">
        <v>15110000</v>
      </c>
      <c r="F26" s="34">
        <v>197000</v>
      </c>
      <c r="G26" s="120"/>
      <c r="H26" s="34">
        <f>SUM(F26+G2)</f>
        <v>197000</v>
      </c>
      <c r="I26" s="121" t="s">
        <v>43</v>
      </c>
      <c r="J26" s="20" t="s">
        <v>21</v>
      </c>
      <c r="K26" s="106" t="s">
        <v>22</v>
      </c>
      <c r="L26" s="107" t="s">
        <v>188</v>
      </c>
      <c r="M26" s="20" t="s">
        <v>23</v>
      </c>
      <c r="N26" s="111" t="s">
        <v>44</v>
      </c>
      <c r="O26" s="91"/>
      <c r="P26" s="29"/>
      <c r="Q26" s="29"/>
    </row>
    <row r="27" spans="1:20" s="30" customFormat="1" ht="46.5" x14ac:dyDescent="0.3">
      <c r="A27" s="146"/>
      <c r="B27" s="42"/>
      <c r="C27" s="43"/>
      <c r="D27" s="44"/>
      <c r="E27" s="45"/>
      <c r="F27" s="46"/>
      <c r="G27" s="115"/>
      <c r="H27" s="167"/>
      <c r="I27" s="118"/>
      <c r="J27" s="98"/>
      <c r="K27" s="100"/>
      <c r="L27" s="102"/>
      <c r="M27" s="98"/>
      <c r="N27" s="104"/>
      <c r="O27" s="47"/>
      <c r="P27" s="29"/>
      <c r="Q27" s="29"/>
    </row>
    <row r="28" spans="1:20" s="30" customFormat="1" ht="46.5" x14ac:dyDescent="0.3">
      <c r="A28" s="147"/>
      <c r="B28" s="48"/>
      <c r="C28" s="49" t="s">
        <v>145</v>
      </c>
      <c r="D28" s="50"/>
      <c r="E28" s="51"/>
      <c r="F28" s="52"/>
      <c r="G28" s="116"/>
      <c r="H28" s="167"/>
      <c r="I28" s="118"/>
      <c r="J28" s="98"/>
      <c r="K28" s="100"/>
      <c r="L28" s="102"/>
      <c r="M28" s="98"/>
      <c r="N28" s="104"/>
      <c r="O28" s="47"/>
      <c r="P28" s="29"/>
      <c r="Q28" s="29"/>
      <c r="T28" s="53"/>
    </row>
    <row r="29" spans="1:20" s="30" customFormat="1" ht="46.5" x14ac:dyDescent="0.3">
      <c r="A29" s="147"/>
      <c r="B29" s="48"/>
      <c r="C29" s="54" t="s">
        <v>143</v>
      </c>
      <c r="D29" s="50"/>
      <c r="E29" s="51"/>
      <c r="F29" s="52"/>
      <c r="G29" s="116"/>
      <c r="H29" s="167"/>
      <c r="I29" s="118"/>
      <c r="J29" s="98"/>
      <c r="K29" s="100"/>
      <c r="L29" s="102"/>
      <c r="M29" s="98"/>
      <c r="N29" s="104"/>
      <c r="O29" s="47"/>
      <c r="P29" s="29"/>
      <c r="Q29" s="29"/>
    </row>
    <row r="30" spans="1:20" s="30" customFormat="1" ht="46.5" x14ac:dyDescent="0.3">
      <c r="A30" s="147"/>
      <c r="B30" s="48"/>
      <c r="C30" s="54" t="s">
        <v>142</v>
      </c>
      <c r="D30" s="50"/>
      <c r="E30" s="51"/>
      <c r="F30" s="52"/>
      <c r="G30" s="116"/>
      <c r="H30" s="167"/>
      <c r="I30" s="118"/>
      <c r="J30" s="98"/>
      <c r="K30" s="100"/>
      <c r="L30" s="102"/>
      <c r="M30" s="98"/>
      <c r="N30" s="104"/>
      <c r="O30" s="47"/>
      <c r="P30" s="29"/>
      <c r="Q30" s="29"/>
    </row>
    <row r="31" spans="1:20" s="30" customFormat="1" ht="46.5" x14ac:dyDescent="0.3">
      <c r="A31" s="147"/>
      <c r="B31" s="48"/>
      <c r="C31" s="54" t="s">
        <v>141</v>
      </c>
      <c r="D31" s="50"/>
      <c r="E31" s="51"/>
      <c r="F31" s="52"/>
      <c r="G31" s="116"/>
      <c r="H31" s="167"/>
      <c r="I31" s="118"/>
      <c r="J31" s="98"/>
      <c r="K31" s="100"/>
      <c r="L31" s="102"/>
      <c r="M31" s="98"/>
      <c r="N31" s="104"/>
      <c r="O31" s="47"/>
      <c r="P31" s="29"/>
      <c r="Q31" s="29"/>
    </row>
    <row r="32" spans="1:20" s="30" customFormat="1" ht="51" customHeight="1" x14ac:dyDescent="0.3">
      <c r="A32" s="148"/>
      <c r="B32" s="55"/>
      <c r="C32" s="56" t="s">
        <v>144</v>
      </c>
      <c r="D32" s="57"/>
      <c r="E32" s="58"/>
      <c r="F32" s="59"/>
      <c r="G32" s="117"/>
      <c r="H32" s="167"/>
      <c r="I32" s="119"/>
      <c r="J32" s="99"/>
      <c r="K32" s="101"/>
      <c r="L32" s="103"/>
      <c r="M32" s="99"/>
      <c r="N32" s="105"/>
      <c r="O32" s="60"/>
      <c r="P32" s="29"/>
      <c r="Q32" s="29"/>
    </row>
    <row r="33" spans="1:17" s="30" customFormat="1" ht="45.75" x14ac:dyDescent="0.3">
      <c r="A33" s="21" t="s">
        <v>45</v>
      </c>
      <c r="B33" s="61">
        <v>3222</v>
      </c>
      <c r="C33" s="61" t="s">
        <v>46</v>
      </c>
      <c r="D33" s="23" t="s">
        <v>146</v>
      </c>
      <c r="E33" s="28">
        <v>15612500</v>
      </c>
      <c r="F33" s="25">
        <v>12000</v>
      </c>
      <c r="G33" s="25"/>
      <c r="H33" s="25">
        <f t="shared" ref="H33:H38" si="1">SUM(F33+G33)</f>
        <v>12000</v>
      </c>
      <c r="I33" s="26" t="s">
        <v>20</v>
      </c>
      <c r="J33" s="23" t="s">
        <v>21</v>
      </c>
      <c r="K33" s="23" t="s">
        <v>22</v>
      </c>
      <c r="L33" s="27" t="s">
        <v>187</v>
      </c>
      <c r="M33" s="23" t="s">
        <v>23</v>
      </c>
      <c r="N33" s="23"/>
      <c r="O33" s="23"/>
      <c r="P33" s="29"/>
      <c r="Q33" s="29"/>
    </row>
    <row r="34" spans="1:17" s="30" customFormat="1" ht="76.5" customHeight="1" x14ac:dyDescent="0.3">
      <c r="A34" s="33" t="s">
        <v>47</v>
      </c>
      <c r="B34" s="66">
        <v>3222</v>
      </c>
      <c r="C34" s="92" t="s">
        <v>48</v>
      </c>
      <c r="D34" s="36" t="s">
        <v>147</v>
      </c>
      <c r="E34" s="67">
        <v>15500000</v>
      </c>
      <c r="F34" s="34">
        <v>36000</v>
      </c>
      <c r="G34" s="34"/>
      <c r="H34" s="34">
        <f t="shared" si="1"/>
        <v>36000</v>
      </c>
      <c r="I34" s="35" t="s">
        <v>43</v>
      </c>
      <c r="J34" s="36" t="s">
        <v>21</v>
      </c>
      <c r="K34" s="36" t="s">
        <v>22</v>
      </c>
      <c r="L34" s="37" t="s">
        <v>189</v>
      </c>
      <c r="M34" s="36" t="s">
        <v>23</v>
      </c>
      <c r="N34" s="36" t="s">
        <v>37</v>
      </c>
      <c r="O34" s="36"/>
      <c r="P34" s="29"/>
      <c r="Q34" s="29"/>
    </row>
    <row r="35" spans="1:17" s="30" customFormat="1" ht="75" customHeight="1" x14ac:dyDescent="0.3">
      <c r="A35" s="33" t="s">
        <v>49</v>
      </c>
      <c r="B35" s="92">
        <v>3222</v>
      </c>
      <c r="C35" s="92" t="s">
        <v>50</v>
      </c>
      <c r="D35" s="36" t="s">
        <v>148</v>
      </c>
      <c r="E35" s="67">
        <v>15300000</v>
      </c>
      <c r="F35" s="34">
        <v>42000</v>
      </c>
      <c r="G35" s="34"/>
      <c r="H35" s="34">
        <f t="shared" si="1"/>
        <v>42000</v>
      </c>
      <c r="I35" s="35" t="s">
        <v>43</v>
      </c>
      <c r="J35" s="36" t="s">
        <v>21</v>
      </c>
      <c r="K35" s="36" t="s">
        <v>22</v>
      </c>
      <c r="L35" s="37" t="s">
        <v>189</v>
      </c>
      <c r="M35" s="36" t="s">
        <v>23</v>
      </c>
      <c r="N35" s="36" t="s">
        <v>37</v>
      </c>
      <c r="O35" s="36"/>
      <c r="P35" s="29"/>
      <c r="Q35" s="29"/>
    </row>
    <row r="36" spans="1:17" s="30" customFormat="1" ht="45.75" x14ac:dyDescent="0.3">
      <c r="A36" s="21" t="s">
        <v>51</v>
      </c>
      <c r="B36" s="22">
        <v>3222</v>
      </c>
      <c r="C36" s="22" t="s">
        <v>52</v>
      </c>
      <c r="D36" s="23" t="s">
        <v>149</v>
      </c>
      <c r="E36" s="28">
        <v>15890000</v>
      </c>
      <c r="F36" s="25">
        <v>25000</v>
      </c>
      <c r="G36" s="25"/>
      <c r="H36" s="25">
        <f t="shared" si="1"/>
        <v>25000</v>
      </c>
      <c r="I36" s="26" t="s">
        <v>20</v>
      </c>
      <c r="J36" s="23" t="s">
        <v>21</v>
      </c>
      <c r="K36" s="23" t="s">
        <v>22</v>
      </c>
      <c r="L36" s="27" t="s">
        <v>187</v>
      </c>
      <c r="M36" s="23" t="s">
        <v>23</v>
      </c>
      <c r="N36" s="23"/>
      <c r="O36" s="23"/>
      <c r="P36" s="29"/>
      <c r="Q36" s="29"/>
    </row>
    <row r="37" spans="1:17" s="30" customFormat="1" ht="65.25" customHeight="1" x14ac:dyDescent="0.3">
      <c r="A37" s="33" t="s">
        <v>53</v>
      </c>
      <c r="B37" s="92">
        <v>3222</v>
      </c>
      <c r="C37" s="92" t="s">
        <v>54</v>
      </c>
      <c r="D37" s="36" t="s">
        <v>150</v>
      </c>
      <c r="E37" s="67">
        <v>15896000</v>
      </c>
      <c r="F37" s="34">
        <v>30000</v>
      </c>
      <c r="G37" s="34"/>
      <c r="H37" s="34">
        <f t="shared" si="1"/>
        <v>30000</v>
      </c>
      <c r="I37" s="35" t="s">
        <v>43</v>
      </c>
      <c r="J37" s="36" t="s">
        <v>21</v>
      </c>
      <c r="K37" s="36" t="s">
        <v>22</v>
      </c>
      <c r="L37" s="37" t="s">
        <v>189</v>
      </c>
      <c r="M37" s="36" t="s">
        <v>23</v>
      </c>
      <c r="N37" s="36" t="s">
        <v>37</v>
      </c>
      <c r="O37" s="36"/>
      <c r="P37" s="29"/>
      <c r="Q37" s="29"/>
    </row>
    <row r="38" spans="1:17" s="30" customFormat="1" ht="45.75" x14ac:dyDescent="0.3">
      <c r="A38" s="21" t="s">
        <v>55</v>
      </c>
      <c r="B38" s="61">
        <v>3222</v>
      </c>
      <c r="C38" s="61" t="s">
        <v>56</v>
      </c>
      <c r="D38" s="23" t="s">
        <v>151</v>
      </c>
      <c r="E38" s="28">
        <v>15555100</v>
      </c>
      <c r="F38" s="25">
        <v>25500</v>
      </c>
      <c r="G38" s="25"/>
      <c r="H38" s="25">
        <f t="shared" si="1"/>
        <v>25500</v>
      </c>
      <c r="I38" s="26" t="s">
        <v>20</v>
      </c>
      <c r="J38" s="23" t="s">
        <v>21</v>
      </c>
      <c r="K38" s="23" t="s">
        <v>22</v>
      </c>
      <c r="L38" s="27" t="s">
        <v>189</v>
      </c>
      <c r="M38" s="23" t="s">
        <v>23</v>
      </c>
      <c r="N38" s="23"/>
      <c r="O38" s="23"/>
      <c r="P38" s="29"/>
      <c r="Q38" s="29"/>
    </row>
    <row r="39" spans="1:17" s="30" customFormat="1" ht="45.75" x14ac:dyDescent="0.3">
      <c r="A39" s="21" t="s">
        <v>57</v>
      </c>
      <c r="B39" s="61">
        <v>3222</v>
      </c>
      <c r="C39" s="61" t="s">
        <v>58</v>
      </c>
      <c r="D39" s="23" t="s">
        <v>152</v>
      </c>
      <c r="E39" s="28">
        <v>15861000</v>
      </c>
      <c r="F39" s="25">
        <v>26000</v>
      </c>
      <c r="G39" s="25"/>
      <c r="H39" s="25">
        <f t="shared" ref="H39:H52" si="2">SUM(F39+G39)</f>
        <v>26000</v>
      </c>
      <c r="I39" s="26" t="s">
        <v>20</v>
      </c>
      <c r="J39" s="23" t="s">
        <v>21</v>
      </c>
      <c r="K39" s="23" t="s">
        <v>22</v>
      </c>
      <c r="L39" s="27" t="s">
        <v>187</v>
      </c>
      <c r="M39" s="23" t="s">
        <v>23</v>
      </c>
      <c r="N39" s="23"/>
      <c r="O39" s="23"/>
      <c r="P39" s="29"/>
      <c r="Q39" s="29"/>
    </row>
    <row r="40" spans="1:17" s="30" customFormat="1" ht="45.75" x14ac:dyDescent="0.3">
      <c r="A40" s="21" t="s">
        <v>59</v>
      </c>
      <c r="B40" s="61">
        <v>3222</v>
      </c>
      <c r="C40" s="61" t="s">
        <v>60</v>
      </c>
      <c r="D40" s="23" t="s">
        <v>153</v>
      </c>
      <c r="E40" s="28">
        <v>15961000</v>
      </c>
      <c r="F40" s="25">
        <v>19200</v>
      </c>
      <c r="G40" s="25"/>
      <c r="H40" s="25">
        <f t="shared" si="2"/>
        <v>19200</v>
      </c>
      <c r="I40" s="26" t="s">
        <v>20</v>
      </c>
      <c r="J40" s="23" t="s">
        <v>21</v>
      </c>
      <c r="K40" s="23" t="s">
        <v>22</v>
      </c>
      <c r="L40" s="27" t="s">
        <v>187</v>
      </c>
      <c r="M40" s="23" t="s">
        <v>23</v>
      </c>
      <c r="N40" s="23"/>
      <c r="O40" s="23"/>
      <c r="P40" s="29"/>
      <c r="Q40" s="29"/>
    </row>
    <row r="41" spans="1:17" s="30" customFormat="1" ht="45.75" x14ac:dyDescent="0.3">
      <c r="A41" s="21" t="s">
        <v>61</v>
      </c>
      <c r="B41" s="61">
        <v>3222</v>
      </c>
      <c r="C41" s="61" t="s">
        <v>63</v>
      </c>
      <c r="D41" s="23" t="s">
        <v>154</v>
      </c>
      <c r="E41" s="28">
        <v>15896000</v>
      </c>
      <c r="F41" s="25">
        <v>11900</v>
      </c>
      <c r="G41" s="25"/>
      <c r="H41" s="25">
        <f t="shared" si="2"/>
        <v>11900</v>
      </c>
      <c r="I41" s="26" t="s">
        <v>20</v>
      </c>
      <c r="J41" s="23" t="s">
        <v>21</v>
      </c>
      <c r="K41" s="23" t="s">
        <v>22</v>
      </c>
      <c r="L41" s="27" t="s">
        <v>187</v>
      </c>
      <c r="M41" s="23" t="s">
        <v>23</v>
      </c>
      <c r="N41" s="23"/>
      <c r="O41" s="23"/>
      <c r="P41" s="29"/>
      <c r="Q41" s="29"/>
    </row>
    <row r="42" spans="1:17" s="30" customFormat="1" ht="45.75" x14ac:dyDescent="0.3">
      <c r="A42" s="21" t="s">
        <v>62</v>
      </c>
      <c r="B42" s="61">
        <v>3222</v>
      </c>
      <c r="C42" s="61" t="s">
        <v>65</v>
      </c>
      <c r="D42" s="23" t="s">
        <v>155</v>
      </c>
      <c r="E42" s="28">
        <v>15897200</v>
      </c>
      <c r="F42" s="25">
        <v>7000</v>
      </c>
      <c r="G42" s="25"/>
      <c r="H42" s="25">
        <f t="shared" si="2"/>
        <v>7000</v>
      </c>
      <c r="I42" s="26" t="s">
        <v>20</v>
      </c>
      <c r="J42" s="23" t="s">
        <v>21</v>
      </c>
      <c r="K42" s="23" t="s">
        <v>22</v>
      </c>
      <c r="L42" s="27" t="s">
        <v>187</v>
      </c>
      <c r="M42" s="23" t="s">
        <v>23</v>
      </c>
      <c r="N42" s="23"/>
      <c r="O42" s="23"/>
      <c r="P42" s="29"/>
      <c r="Q42" s="29"/>
    </row>
    <row r="43" spans="1:17" s="30" customFormat="1" ht="45.75" x14ac:dyDescent="0.3">
      <c r="A43" s="21" t="s">
        <v>64</v>
      </c>
      <c r="B43" s="61">
        <v>3224</v>
      </c>
      <c r="C43" s="61" t="s">
        <v>157</v>
      </c>
      <c r="D43" s="23" t="s">
        <v>156</v>
      </c>
      <c r="E43" s="28">
        <v>31600000</v>
      </c>
      <c r="F43" s="25">
        <v>22000</v>
      </c>
      <c r="G43" s="25"/>
      <c r="H43" s="25">
        <f t="shared" si="2"/>
        <v>22000</v>
      </c>
      <c r="I43" s="26" t="s">
        <v>20</v>
      </c>
      <c r="J43" s="23" t="s">
        <v>40</v>
      </c>
      <c r="K43" s="23" t="s">
        <v>22</v>
      </c>
      <c r="L43" s="27" t="s">
        <v>187</v>
      </c>
      <c r="M43" s="23" t="s">
        <v>23</v>
      </c>
      <c r="N43" s="23"/>
      <c r="O43" s="23"/>
      <c r="P43" s="29"/>
      <c r="Q43" s="29"/>
    </row>
    <row r="44" spans="1:17" s="30" customFormat="1" ht="45.75" x14ac:dyDescent="0.3">
      <c r="A44" s="21" t="s">
        <v>66</v>
      </c>
      <c r="B44" s="61">
        <v>3224</v>
      </c>
      <c r="C44" s="61" t="s">
        <v>158</v>
      </c>
      <c r="D44" s="23" t="s">
        <v>159</v>
      </c>
      <c r="E44" s="28">
        <v>30237100</v>
      </c>
      <c r="F44" s="25">
        <v>16000</v>
      </c>
      <c r="G44" s="25"/>
      <c r="H44" s="25">
        <f t="shared" si="2"/>
        <v>16000</v>
      </c>
      <c r="I44" s="26" t="s">
        <v>20</v>
      </c>
      <c r="J44" s="23" t="s">
        <v>40</v>
      </c>
      <c r="K44" s="23" t="s">
        <v>22</v>
      </c>
      <c r="L44" s="27" t="s">
        <v>187</v>
      </c>
      <c r="M44" s="23" t="s">
        <v>23</v>
      </c>
      <c r="N44" s="23"/>
      <c r="O44" s="23"/>
      <c r="P44" s="29"/>
      <c r="Q44" s="29"/>
    </row>
    <row r="45" spans="1:17" s="30" customFormat="1" ht="45.75" x14ac:dyDescent="0.3">
      <c r="A45" s="21" t="s">
        <v>67</v>
      </c>
      <c r="B45" s="61">
        <v>3234</v>
      </c>
      <c r="C45" s="61" t="s">
        <v>68</v>
      </c>
      <c r="D45" s="23" t="s">
        <v>161</v>
      </c>
      <c r="E45" s="28">
        <v>41100000</v>
      </c>
      <c r="F45" s="25">
        <v>8000</v>
      </c>
      <c r="G45" s="25"/>
      <c r="H45" s="25">
        <f t="shared" si="2"/>
        <v>8000</v>
      </c>
      <c r="I45" s="26" t="s">
        <v>20</v>
      </c>
      <c r="J45" s="23" t="s">
        <v>21</v>
      </c>
      <c r="K45" s="23" t="s">
        <v>22</v>
      </c>
      <c r="L45" s="27" t="s">
        <v>187</v>
      </c>
      <c r="M45" s="23" t="s">
        <v>23</v>
      </c>
      <c r="N45" s="23"/>
      <c r="O45" s="23"/>
      <c r="P45" s="29"/>
      <c r="Q45" s="29"/>
    </row>
    <row r="46" spans="1:17" s="30" customFormat="1" ht="45.75" x14ac:dyDescent="0.3">
      <c r="A46" s="21" t="s">
        <v>69</v>
      </c>
      <c r="B46" s="61">
        <v>3225</v>
      </c>
      <c r="C46" s="61" t="s">
        <v>70</v>
      </c>
      <c r="D46" s="23" t="s">
        <v>160</v>
      </c>
      <c r="E46" s="28">
        <v>39220000</v>
      </c>
      <c r="F46" s="25">
        <v>20000</v>
      </c>
      <c r="G46" s="25"/>
      <c r="H46" s="25">
        <f t="shared" si="2"/>
        <v>20000</v>
      </c>
      <c r="I46" s="26" t="s">
        <v>20</v>
      </c>
      <c r="J46" s="23" t="s">
        <v>40</v>
      </c>
      <c r="K46" s="23" t="s">
        <v>22</v>
      </c>
      <c r="L46" s="27" t="s">
        <v>187</v>
      </c>
      <c r="M46" s="23" t="s">
        <v>23</v>
      </c>
      <c r="N46" s="23"/>
      <c r="O46" s="23"/>
      <c r="P46" s="29"/>
      <c r="Q46" s="29"/>
    </row>
    <row r="47" spans="1:17" s="30" customFormat="1" ht="45.75" x14ac:dyDescent="0.3">
      <c r="A47" s="21" t="s">
        <v>71</v>
      </c>
      <c r="B47" s="61">
        <v>3231</v>
      </c>
      <c r="C47" s="61" t="s">
        <v>73</v>
      </c>
      <c r="D47" s="23" t="s">
        <v>162</v>
      </c>
      <c r="E47" s="28">
        <v>64210000</v>
      </c>
      <c r="F47" s="25">
        <v>17500</v>
      </c>
      <c r="G47" s="25"/>
      <c r="H47" s="25">
        <f t="shared" si="2"/>
        <v>17500</v>
      </c>
      <c r="I47" s="26" t="s">
        <v>20</v>
      </c>
      <c r="J47" s="23" t="s">
        <v>21</v>
      </c>
      <c r="K47" s="23" t="s">
        <v>22</v>
      </c>
      <c r="L47" s="27" t="s">
        <v>187</v>
      </c>
      <c r="M47" s="23" t="s">
        <v>23</v>
      </c>
      <c r="N47" s="23"/>
      <c r="O47" s="23"/>
      <c r="P47" s="29"/>
      <c r="Q47" s="29"/>
    </row>
    <row r="48" spans="1:17" s="30" customFormat="1" ht="45.75" x14ac:dyDescent="0.3">
      <c r="A48" s="21" t="s">
        <v>72</v>
      </c>
      <c r="B48" s="22">
        <v>3233</v>
      </c>
      <c r="C48" s="22" t="s">
        <v>75</v>
      </c>
      <c r="D48" s="23" t="s">
        <v>163</v>
      </c>
      <c r="E48" s="28">
        <v>22462000</v>
      </c>
      <c r="F48" s="25">
        <v>10000</v>
      </c>
      <c r="G48" s="25"/>
      <c r="H48" s="25">
        <f t="shared" si="2"/>
        <v>10000</v>
      </c>
      <c r="I48" s="26" t="s">
        <v>20</v>
      </c>
      <c r="J48" s="23" t="s">
        <v>40</v>
      </c>
      <c r="K48" s="23" t="s">
        <v>22</v>
      </c>
      <c r="L48" s="27" t="s">
        <v>187</v>
      </c>
      <c r="M48" s="23" t="s">
        <v>23</v>
      </c>
      <c r="N48" s="23"/>
      <c r="O48" s="23"/>
      <c r="P48" s="29"/>
      <c r="Q48" s="29"/>
    </row>
    <row r="49" spans="1:17" s="30" customFormat="1" ht="45.75" x14ac:dyDescent="0.3">
      <c r="A49" s="21" t="s">
        <v>74</v>
      </c>
      <c r="B49" s="64">
        <v>3236</v>
      </c>
      <c r="C49" s="64" t="s">
        <v>78</v>
      </c>
      <c r="D49" s="23" t="s">
        <v>164</v>
      </c>
      <c r="E49" s="28">
        <v>71900000</v>
      </c>
      <c r="F49" s="25">
        <v>11000</v>
      </c>
      <c r="G49" s="25"/>
      <c r="H49" s="25">
        <f t="shared" si="2"/>
        <v>11000</v>
      </c>
      <c r="I49" s="26" t="s">
        <v>20</v>
      </c>
      <c r="J49" s="23" t="s">
        <v>21</v>
      </c>
      <c r="K49" s="23" t="s">
        <v>22</v>
      </c>
      <c r="L49" s="27" t="s">
        <v>187</v>
      </c>
      <c r="M49" s="23" t="s">
        <v>23</v>
      </c>
      <c r="N49" s="23"/>
      <c r="O49" s="23"/>
      <c r="P49" s="29"/>
      <c r="Q49" s="29"/>
    </row>
    <row r="50" spans="1:17" s="30" customFormat="1" ht="45.75" x14ac:dyDescent="0.3">
      <c r="A50" s="21" t="s">
        <v>76</v>
      </c>
      <c r="B50" s="65">
        <v>3237</v>
      </c>
      <c r="C50" s="65" t="s">
        <v>80</v>
      </c>
      <c r="D50" s="23" t="s">
        <v>165</v>
      </c>
      <c r="E50" s="24">
        <v>72224000</v>
      </c>
      <c r="F50" s="25">
        <v>12000</v>
      </c>
      <c r="G50" s="25"/>
      <c r="H50" s="25">
        <f t="shared" si="2"/>
        <v>12000</v>
      </c>
      <c r="I50" s="26" t="s">
        <v>20</v>
      </c>
      <c r="J50" s="23" t="s">
        <v>21</v>
      </c>
      <c r="K50" s="23" t="s">
        <v>22</v>
      </c>
      <c r="L50" s="27" t="s">
        <v>187</v>
      </c>
      <c r="M50" s="23" t="s">
        <v>23</v>
      </c>
      <c r="N50" s="23"/>
      <c r="O50" s="23"/>
      <c r="P50" s="29"/>
      <c r="Q50" s="29"/>
    </row>
    <row r="51" spans="1:17" s="30" customFormat="1" ht="45.75" x14ac:dyDescent="0.3">
      <c r="A51" s="21" t="s">
        <v>77</v>
      </c>
      <c r="B51" s="22">
        <v>3238</v>
      </c>
      <c r="C51" s="22" t="s">
        <v>82</v>
      </c>
      <c r="D51" s="23" t="s">
        <v>166</v>
      </c>
      <c r="E51" s="28">
        <v>72267100</v>
      </c>
      <c r="F51" s="25">
        <v>22000</v>
      </c>
      <c r="G51" s="25"/>
      <c r="H51" s="25">
        <f t="shared" si="2"/>
        <v>22000</v>
      </c>
      <c r="I51" s="26" t="s">
        <v>20</v>
      </c>
      <c r="J51" s="23" t="s">
        <v>21</v>
      </c>
      <c r="K51" s="23" t="s">
        <v>22</v>
      </c>
      <c r="L51" s="27" t="s">
        <v>187</v>
      </c>
      <c r="M51" s="23" t="s">
        <v>23</v>
      </c>
      <c r="N51" s="23"/>
      <c r="O51" s="23"/>
      <c r="P51" s="29"/>
      <c r="Q51" s="29"/>
    </row>
    <row r="52" spans="1:17" s="30" customFormat="1" ht="45.75" x14ac:dyDescent="0.3">
      <c r="A52" s="21" t="s">
        <v>79</v>
      </c>
      <c r="B52" s="22">
        <v>3238</v>
      </c>
      <c r="C52" s="22" t="s">
        <v>167</v>
      </c>
      <c r="D52" s="23" t="s">
        <v>168</v>
      </c>
      <c r="E52" s="28">
        <v>72267100</v>
      </c>
      <c r="F52" s="25">
        <v>13900</v>
      </c>
      <c r="G52" s="25"/>
      <c r="H52" s="25">
        <f t="shared" si="2"/>
        <v>13900</v>
      </c>
      <c r="I52" s="26" t="s">
        <v>20</v>
      </c>
      <c r="J52" s="23" t="s">
        <v>21</v>
      </c>
      <c r="K52" s="23" t="s">
        <v>22</v>
      </c>
      <c r="L52" s="27" t="s">
        <v>187</v>
      </c>
      <c r="M52" s="23" t="s">
        <v>23</v>
      </c>
      <c r="N52" s="23"/>
      <c r="O52" s="23"/>
      <c r="P52" s="29"/>
      <c r="Q52" s="29"/>
    </row>
    <row r="53" spans="1:17" s="30" customFormat="1" ht="75" customHeight="1" x14ac:dyDescent="0.3">
      <c r="A53" s="33" t="s">
        <v>81</v>
      </c>
      <c r="B53" s="66">
        <v>3239</v>
      </c>
      <c r="C53" s="66" t="s">
        <v>84</v>
      </c>
      <c r="D53" s="36" t="s">
        <v>169</v>
      </c>
      <c r="E53" s="67">
        <v>98310000</v>
      </c>
      <c r="F53" s="34">
        <v>50000</v>
      </c>
      <c r="G53" s="34"/>
      <c r="H53" s="34">
        <f>SUM(F53+G53)</f>
        <v>50000</v>
      </c>
      <c r="I53" s="35" t="s">
        <v>43</v>
      </c>
      <c r="J53" s="36" t="s">
        <v>21</v>
      </c>
      <c r="K53" s="36" t="s">
        <v>22</v>
      </c>
      <c r="L53" s="37" t="s">
        <v>190</v>
      </c>
      <c r="M53" s="36" t="s">
        <v>23</v>
      </c>
      <c r="N53" s="36" t="s">
        <v>37</v>
      </c>
      <c r="O53" s="36"/>
      <c r="P53" s="29"/>
      <c r="Q53" s="29"/>
    </row>
    <row r="54" spans="1:17" s="30" customFormat="1" ht="45.75" x14ac:dyDescent="0.3">
      <c r="A54" s="21" t="s">
        <v>83</v>
      </c>
      <c r="B54" s="65">
        <v>3232</v>
      </c>
      <c r="C54" s="65" t="s">
        <v>87</v>
      </c>
      <c r="D54" s="23" t="s">
        <v>170</v>
      </c>
      <c r="E54" s="28">
        <v>50421000</v>
      </c>
      <c r="F54" s="25">
        <v>10000</v>
      </c>
      <c r="G54" s="25"/>
      <c r="H54" s="25">
        <f>SUM(F54+G54)</f>
        <v>10000</v>
      </c>
      <c r="I54" s="26" t="s">
        <v>20</v>
      </c>
      <c r="J54" s="68" t="s">
        <v>40</v>
      </c>
      <c r="K54" s="23" t="s">
        <v>22</v>
      </c>
      <c r="L54" s="27" t="s">
        <v>187</v>
      </c>
      <c r="M54" s="23" t="s">
        <v>23</v>
      </c>
      <c r="N54" s="23"/>
      <c r="O54" s="23"/>
      <c r="P54" s="29"/>
      <c r="Q54" s="29"/>
    </row>
    <row r="55" spans="1:17" s="30" customFormat="1" ht="45.75" x14ac:dyDescent="0.3">
      <c r="A55" s="21" t="s">
        <v>85</v>
      </c>
      <c r="B55" s="65">
        <v>3232</v>
      </c>
      <c r="C55" s="65" t="s">
        <v>171</v>
      </c>
      <c r="D55" s="23" t="s">
        <v>172</v>
      </c>
      <c r="E55" s="28">
        <v>50730000</v>
      </c>
      <c r="F55" s="25">
        <v>12000</v>
      </c>
      <c r="G55" s="25"/>
      <c r="H55" s="25">
        <f t="shared" ref="H55:H62" si="3">SUM(F55+G55)</f>
        <v>12000</v>
      </c>
      <c r="I55" s="26" t="s">
        <v>20</v>
      </c>
      <c r="J55" s="68" t="s">
        <v>21</v>
      </c>
      <c r="K55" s="23" t="s">
        <v>22</v>
      </c>
      <c r="L55" s="27" t="s">
        <v>188</v>
      </c>
      <c r="M55" s="23" t="s">
        <v>23</v>
      </c>
      <c r="N55" s="23"/>
      <c r="O55" s="23"/>
      <c r="P55" s="29"/>
      <c r="Q55" s="29"/>
    </row>
    <row r="56" spans="1:17" s="30" customFormat="1" ht="45.75" x14ac:dyDescent="0.3">
      <c r="A56" s="21" t="s">
        <v>86</v>
      </c>
      <c r="B56" s="22">
        <v>3232</v>
      </c>
      <c r="C56" s="22" t="s">
        <v>90</v>
      </c>
      <c r="D56" s="69" t="s">
        <v>173</v>
      </c>
      <c r="E56" s="31">
        <v>50000000</v>
      </c>
      <c r="F56" s="25">
        <v>25000</v>
      </c>
      <c r="G56" s="25"/>
      <c r="H56" s="25">
        <f t="shared" si="3"/>
        <v>25000</v>
      </c>
      <c r="I56" s="26" t="s">
        <v>20</v>
      </c>
      <c r="J56" s="68" t="s">
        <v>40</v>
      </c>
      <c r="K56" s="23" t="s">
        <v>22</v>
      </c>
      <c r="L56" s="27" t="s">
        <v>187</v>
      </c>
      <c r="M56" s="23" t="s">
        <v>23</v>
      </c>
      <c r="N56" s="23"/>
      <c r="O56" s="23"/>
      <c r="P56" s="29"/>
      <c r="Q56" s="29"/>
    </row>
    <row r="57" spans="1:17" s="30" customFormat="1" ht="45.75" x14ac:dyDescent="0.3">
      <c r="A57" s="21" t="s">
        <v>88</v>
      </c>
      <c r="B57" s="22">
        <v>3232</v>
      </c>
      <c r="C57" s="22" t="s">
        <v>92</v>
      </c>
      <c r="D57" s="69" t="s">
        <v>174</v>
      </c>
      <c r="E57" s="31">
        <v>45259000</v>
      </c>
      <c r="F57" s="25">
        <v>8000</v>
      </c>
      <c r="G57" s="25"/>
      <c r="H57" s="25">
        <f t="shared" si="3"/>
        <v>8000</v>
      </c>
      <c r="I57" s="26" t="s">
        <v>20</v>
      </c>
      <c r="J57" s="68" t="s">
        <v>40</v>
      </c>
      <c r="K57" s="23" t="s">
        <v>22</v>
      </c>
      <c r="L57" s="27" t="s">
        <v>187</v>
      </c>
      <c r="M57" s="23" t="s">
        <v>23</v>
      </c>
      <c r="N57" s="23"/>
      <c r="O57" s="23"/>
      <c r="P57" s="29"/>
      <c r="Q57" s="29"/>
    </row>
    <row r="58" spans="1:17" s="30" customFormat="1" ht="45.75" x14ac:dyDescent="0.3">
      <c r="A58" s="21" t="s">
        <v>89</v>
      </c>
      <c r="B58" s="22">
        <v>3232</v>
      </c>
      <c r="C58" s="22" t="s">
        <v>94</v>
      </c>
      <c r="D58" s="69" t="s">
        <v>175</v>
      </c>
      <c r="E58" s="24">
        <v>50312610</v>
      </c>
      <c r="F58" s="25">
        <v>9200</v>
      </c>
      <c r="G58" s="25"/>
      <c r="H58" s="25">
        <f t="shared" si="3"/>
        <v>9200</v>
      </c>
      <c r="I58" s="26" t="s">
        <v>20</v>
      </c>
      <c r="J58" s="68" t="s">
        <v>21</v>
      </c>
      <c r="K58" s="23" t="s">
        <v>22</v>
      </c>
      <c r="L58" s="27" t="s">
        <v>188</v>
      </c>
      <c r="M58" s="23" t="s">
        <v>23</v>
      </c>
      <c r="N58" s="23"/>
      <c r="O58" s="23"/>
      <c r="P58" s="29"/>
      <c r="Q58" s="29"/>
    </row>
    <row r="59" spans="1:17" s="30" customFormat="1" ht="45.75" x14ac:dyDescent="0.3">
      <c r="A59" s="21" t="s">
        <v>91</v>
      </c>
      <c r="B59" s="22">
        <v>3292</v>
      </c>
      <c r="C59" s="22" t="s">
        <v>177</v>
      </c>
      <c r="D59" s="23" t="s">
        <v>176</v>
      </c>
      <c r="E59" s="28">
        <v>45340000</v>
      </c>
      <c r="F59" s="25">
        <v>3000</v>
      </c>
      <c r="G59" s="25"/>
      <c r="H59" s="25">
        <f t="shared" si="3"/>
        <v>3000</v>
      </c>
      <c r="I59" s="26" t="s">
        <v>20</v>
      </c>
      <c r="J59" s="23" t="s">
        <v>21</v>
      </c>
      <c r="K59" s="23" t="s">
        <v>22</v>
      </c>
      <c r="L59" s="27" t="s">
        <v>187</v>
      </c>
      <c r="M59" s="23" t="s">
        <v>23</v>
      </c>
      <c r="N59" s="23"/>
      <c r="O59" s="23"/>
      <c r="P59" s="29"/>
      <c r="Q59" s="29"/>
    </row>
    <row r="60" spans="1:17" s="30" customFormat="1" ht="45.75" x14ac:dyDescent="0.3">
      <c r="A60" s="21" t="s">
        <v>93</v>
      </c>
      <c r="B60" s="22">
        <v>3232</v>
      </c>
      <c r="C60" s="70" t="s">
        <v>97</v>
      </c>
      <c r="D60" s="23" t="s">
        <v>178</v>
      </c>
      <c r="E60" s="28">
        <v>50700000</v>
      </c>
      <c r="F60" s="25">
        <v>7000</v>
      </c>
      <c r="G60" s="25"/>
      <c r="H60" s="25">
        <f t="shared" si="3"/>
        <v>7000</v>
      </c>
      <c r="I60" s="26" t="s">
        <v>20</v>
      </c>
      <c r="J60" s="23" t="s">
        <v>21</v>
      </c>
      <c r="K60" s="23" t="s">
        <v>22</v>
      </c>
      <c r="L60" s="27" t="s">
        <v>187</v>
      </c>
      <c r="M60" s="23" t="s">
        <v>23</v>
      </c>
      <c r="N60" s="23"/>
      <c r="O60" s="23"/>
      <c r="P60" s="29"/>
      <c r="Q60" s="29"/>
    </row>
    <row r="61" spans="1:17" s="30" customFormat="1" ht="45.75" x14ac:dyDescent="0.3">
      <c r="A61" s="21" t="s">
        <v>95</v>
      </c>
      <c r="B61" s="62">
        <v>3292</v>
      </c>
      <c r="C61" s="63" t="s">
        <v>99</v>
      </c>
      <c r="D61" s="23" t="s">
        <v>179</v>
      </c>
      <c r="E61" s="71" t="s">
        <v>100</v>
      </c>
      <c r="F61" s="25">
        <v>26000</v>
      </c>
      <c r="G61" s="25"/>
      <c r="H61" s="25">
        <f t="shared" si="3"/>
        <v>26000</v>
      </c>
      <c r="I61" s="26" t="s">
        <v>20</v>
      </c>
      <c r="J61" s="23" t="s">
        <v>21</v>
      </c>
      <c r="K61" s="23" t="s">
        <v>22</v>
      </c>
      <c r="L61" s="27" t="s">
        <v>187</v>
      </c>
      <c r="M61" s="23" t="s">
        <v>23</v>
      </c>
      <c r="N61" s="23"/>
      <c r="O61" s="23"/>
      <c r="P61" s="29"/>
      <c r="Q61" s="29"/>
    </row>
    <row r="62" spans="1:17" s="30" customFormat="1" ht="45.75" x14ac:dyDescent="0.3">
      <c r="A62" s="21" t="s">
        <v>96</v>
      </c>
      <c r="B62" s="62">
        <v>3233</v>
      </c>
      <c r="C62" s="63" t="s">
        <v>102</v>
      </c>
      <c r="D62" s="23" t="s">
        <v>180</v>
      </c>
      <c r="E62" s="28">
        <v>48220000</v>
      </c>
      <c r="F62" s="25">
        <v>12000</v>
      </c>
      <c r="G62" s="25"/>
      <c r="H62" s="25">
        <f t="shared" si="3"/>
        <v>12000</v>
      </c>
      <c r="I62" s="26" t="s">
        <v>20</v>
      </c>
      <c r="J62" s="23" t="s">
        <v>40</v>
      </c>
      <c r="K62" s="23" t="s">
        <v>22</v>
      </c>
      <c r="L62" s="27" t="s">
        <v>187</v>
      </c>
      <c r="M62" s="23" t="s">
        <v>23</v>
      </c>
      <c r="N62" s="23"/>
      <c r="O62" s="23"/>
      <c r="P62" s="29"/>
      <c r="Q62" s="29"/>
    </row>
    <row r="63" spans="1:17" s="30" customFormat="1" ht="231" customHeight="1" x14ac:dyDescent="0.3">
      <c r="A63" s="33" t="s">
        <v>98</v>
      </c>
      <c r="B63" s="72">
        <v>3223</v>
      </c>
      <c r="C63" s="73" t="s">
        <v>104</v>
      </c>
      <c r="D63" s="36" t="s">
        <v>182</v>
      </c>
      <c r="E63" s="67">
        <v>9121000</v>
      </c>
      <c r="F63" s="34">
        <v>251000</v>
      </c>
      <c r="G63" s="34"/>
      <c r="H63" s="34">
        <f>SUM(F63+G63)</f>
        <v>251000</v>
      </c>
      <c r="I63" s="35" t="s">
        <v>43</v>
      </c>
      <c r="J63" s="37" t="s">
        <v>105</v>
      </c>
      <c r="K63" s="36" t="s">
        <v>22</v>
      </c>
      <c r="L63" s="74" t="s">
        <v>190</v>
      </c>
      <c r="M63" s="36" t="s">
        <v>23</v>
      </c>
      <c r="N63" s="36"/>
      <c r="O63" s="37" t="s">
        <v>106</v>
      </c>
      <c r="P63" s="29"/>
      <c r="Q63" s="29"/>
    </row>
    <row r="64" spans="1:17" s="30" customFormat="1" ht="225" x14ac:dyDescent="0.3">
      <c r="A64" s="33" t="s">
        <v>101</v>
      </c>
      <c r="B64" s="72">
        <v>3223</v>
      </c>
      <c r="C64" s="73" t="s">
        <v>108</v>
      </c>
      <c r="D64" s="36" t="s">
        <v>181</v>
      </c>
      <c r="E64" s="67">
        <v>9300000</v>
      </c>
      <c r="F64" s="34">
        <v>197000</v>
      </c>
      <c r="G64" s="34"/>
      <c r="H64" s="34">
        <f>SUM(F64+G64)</f>
        <v>197000</v>
      </c>
      <c r="I64" s="35" t="s">
        <v>43</v>
      </c>
      <c r="J64" s="37" t="s">
        <v>105</v>
      </c>
      <c r="K64" s="36" t="s">
        <v>22</v>
      </c>
      <c r="L64" s="74" t="s">
        <v>189</v>
      </c>
      <c r="M64" s="36" t="s">
        <v>23</v>
      </c>
      <c r="N64" s="36"/>
      <c r="O64" s="37" t="s">
        <v>106</v>
      </c>
      <c r="P64" s="29"/>
      <c r="Q64" s="29"/>
    </row>
    <row r="65" spans="1:17" s="30" customFormat="1" ht="90" x14ac:dyDescent="0.3">
      <c r="A65" s="33" t="s">
        <v>103</v>
      </c>
      <c r="B65" s="72">
        <v>3236</v>
      </c>
      <c r="C65" s="73" t="s">
        <v>118</v>
      </c>
      <c r="D65" s="36" t="s">
        <v>183</v>
      </c>
      <c r="E65" s="67">
        <v>85100000</v>
      </c>
      <c r="F65" s="34">
        <v>34000</v>
      </c>
      <c r="G65" s="34"/>
      <c r="H65" s="34">
        <f>SUM(F65+G65)</f>
        <v>34000</v>
      </c>
      <c r="I65" s="35" t="s">
        <v>43</v>
      </c>
      <c r="J65" s="36" t="s">
        <v>21</v>
      </c>
      <c r="K65" s="36" t="s">
        <v>22</v>
      </c>
      <c r="L65" s="37" t="s">
        <v>187</v>
      </c>
      <c r="M65" s="36" t="s">
        <v>23</v>
      </c>
      <c r="N65" s="74" t="s">
        <v>37</v>
      </c>
      <c r="O65" s="74"/>
      <c r="P65" s="29"/>
      <c r="Q65" s="29"/>
    </row>
    <row r="66" spans="1:17" s="30" customFormat="1" ht="45.75" x14ac:dyDescent="0.3">
      <c r="A66" s="21" t="s">
        <v>107</v>
      </c>
      <c r="B66" s="62">
        <v>3222</v>
      </c>
      <c r="C66" s="63" t="s">
        <v>120</v>
      </c>
      <c r="D66" s="23" t="s">
        <v>184</v>
      </c>
      <c r="E66" s="76" t="s">
        <v>121</v>
      </c>
      <c r="F66" s="25">
        <v>11000</v>
      </c>
      <c r="G66" s="25"/>
      <c r="H66" s="25">
        <f>SUM(F66+G66)</f>
        <v>11000</v>
      </c>
      <c r="I66" s="26" t="s">
        <v>20</v>
      </c>
      <c r="J66" s="23" t="s">
        <v>21</v>
      </c>
      <c r="K66" s="23" t="s">
        <v>22</v>
      </c>
      <c r="L66" s="75" t="s">
        <v>188</v>
      </c>
      <c r="M66" s="23" t="s">
        <v>23</v>
      </c>
      <c r="N66" s="75"/>
      <c r="O66" s="75"/>
      <c r="P66" s="29"/>
      <c r="Q66" s="29"/>
    </row>
    <row r="67" spans="1:17" s="30" customFormat="1" ht="51.75" customHeight="1" x14ac:dyDescent="0.3">
      <c r="A67" s="21" t="s">
        <v>192</v>
      </c>
      <c r="B67" s="61">
        <v>3222</v>
      </c>
      <c r="C67" s="77" t="s">
        <v>129</v>
      </c>
      <c r="D67" s="23" t="s">
        <v>185</v>
      </c>
      <c r="E67" s="28">
        <v>15982000</v>
      </c>
      <c r="F67" s="25">
        <v>20000</v>
      </c>
      <c r="G67" s="25"/>
      <c r="H67" s="25">
        <f t="shared" ref="H67:H83" si="4">SUM(F67+G67)</f>
        <v>20000</v>
      </c>
      <c r="I67" s="26" t="s">
        <v>20</v>
      </c>
      <c r="J67" s="23" t="s">
        <v>21</v>
      </c>
      <c r="K67" s="23" t="s">
        <v>22</v>
      </c>
      <c r="L67" s="27" t="s">
        <v>191</v>
      </c>
      <c r="M67" s="27" t="s">
        <v>23</v>
      </c>
      <c r="N67" s="23"/>
      <c r="O67" s="23"/>
      <c r="P67" s="29"/>
      <c r="Q67" s="29"/>
    </row>
    <row r="68" spans="1:17" s="30" customFormat="1" ht="68.25" customHeight="1" x14ac:dyDescent="0.3">
      <c r="A68" s="21" t="s">
        <v>109</v>
      </c>
      <c r="B68" s="61">
        <v>3222</v>
      </c>
      <c r="C68" s="77" t="s">
        <v>130</v>
      </c>
      <c r="D68" s="23" t="s">
        <v>186</v>
      </c>
      <c r="E68" s="28">
        <v>15910000</v>
      </c>
      <c r="F68" s="25">
        <v>5000</v>
      </c>
      <c r="G68" s="25"/>
      <c r="H68" s="25">
        <f t="shared" si="4"/>
        <v>5000</v>
      </c>
      <c r="I68" s="26" t="s">
        <v>20</v>
      </c>
      <c r="J68" s="23" t="s">
        <v>21</v>
      </c>
      <c r="K68" s="23" t="s">
        <v>22</v>
      </c>
      <c r="L68" s="27" t="s">
        <v>191</v>
      </c>
      <c r="M68" s="27" t="s">
        <v>23</v>
      </c>
      <c r="N68" s="23"/>
      <c r="O68" s="23"/>
      <c r="P68" s="29"/>
      <c r="Q68" s="29"/>
    </row>
    <row r="69" spans="1:17" s="30" customFormat="1" ht="53.25" customHeight="1" x14ac:dyDescent="0.3">
      <c r="A69" s="21" t="s">
        <v>110</v>
      </c>
      <c r="B69" s="61">
        <v>4221</v>
      </c>
      <c r="C69" s="77" t="s">
        <v>116</v>
      </c>
      <c r="D69" s="23" t="s">
        <v>193</v>
      </c>
      <c r="E69" s="28">
        <v>30141200</v>
      </c>
      <c r="F69" s="25">
        <v>9000</v>
      </c>
      <c r="G69" s="25"/>
      <c r="H69" s="25">
        <f t="shared" si="4"/>
        <v>9000</v>
      </c>
      <c r="I69" s="26" t="s">
        <v>20</v>
      </c>
      <c r="J69" s="23" t="s">
        <v>40</v>
      </c>
      <c r="K69" s="23" t="s">
        <v>22</v>
      </c>
      <c r="L69" s="27" t="s">
        <v>187</v>
      </c>
      <c r="M69" s="27" t="s">
        <v>23</v>
      </c>
      <c r="N69" s="23"/>
      <c r="O69" s="23"/>
      <c r="P69" s="29"/>
      <c r="Q69" s="29"/>
    </row>
    <row r="70" spans="1:17" s="30" customFormat="1" ht="60.75" customHeight="1" x14ac:dyDescent="0.3">
      <c r="A70" s="21" t="s">
        <v>111</v>
      </c>
      <c r="B70" s="61">
        <v>4123</v>
      </c>
      <c r="C70" s="77" t="s">
        <v>194</v>
      </c>
      <c r="D70" s="23" t="s">
        <v>195</v>
      </c>
      <c r="E70" s="28">
        <v>48000000</v>
      </c>
      <c r="F70" s="25">
        <v>4000</v>
      </c>
      <c r="G70" s="25"/>
      <c r="H70" s="25">
        <f t="shared" si="4"/>
        <v>4000</v>
      </c>
      <c r="I70" s="26" t="s">
        <v>20</v>
      </c>
      <c r="J70" s="23" t="s">
        <v>40</v>
      </c>
      <c r="K70" s="23" t="s">
        <v>22</v>
      </c>
      <c r="L70" s="27" t="s">
        <v>187</v>
      </c>
      <c r="M70" s="27" t="s">
        <v>23</v>
      </c>
      <c r="N70" s="23"/>
      <c r="O70" s="23"/>
      <c r="P70" s="29"/>
      <c r="Q70" s="29"/>
    </row>
    <row r="71" spans="1:17" s="30" customFormat="1" ht="60.75" customHeight="1" x14ac:dyDescent="0.3">
      <c r="A71" s="21" t="s">
        <v>112</v>
      </c>
      <c r="B71" s="61">
        <v>4223</v>
      </c>
      <c r="C71" s="77" t="s">
        <v>196</v>
      </c>
      <c r="D71" s="23" t="s">
        <v>197</v>
      </c>
      <c r="E71" s="28">
        <v>39717000</v>
      </c>
      <c r="F71" s="25">
        <v>13200</v>
      </c>
      <c r="G71" s="25"/>
      <c r="H71" s="25">
        <f t="shared" si="4"/>
        <v>13200</v>
      </c>
      <c r="I71" s="26" t="s">
        <v>20</v>
      </c>
      <c r="J71" s="23" t="s">
        <v>40</v>
      </c>
      <c r="K71" s="23" t="s">
        <v>22</v>
      </c>
      <c r="L71" s="27" t="s">
        <v>188</v>
      </c>
      <c r="M71" s="27" t="s">
        <v>23</v>
      </c>
      <c r="N71" s="23"/>
      <c r="O71" s="23"/>
      <c r="P71" s="29"/>
      <c r="Q71" s="29"/>
    </row>
    <row r="72" spans="1:17" s="30" customFormat="1" ht="66" customHeight="1" x14ac:dyDescent="0.3">
      <c r="A72" s="21" t="s">
        <v>113</v>
      </c>
      <c r="B72" s="61">
        <v>4221</v>
      </c>
      <c r="C72" s="77" t="s">
        <v>198</v>
      </c>
      <c r="D72" s="23" t="s">
        <v>199</v>
      </c>
      <c r="E72" s="28">
        <v>39156000</v>
      </c>
      <c r="F72" s="25">
        <v>0</v>
      </c>
      <c r="G72" s="25"/>
      <c r="H72" s="25">
        <f t="shared" si="4"/>
        <v>0</v>
      </c>
      <c r="I72" s="26" t="s">
        <v>20</v>
      </c>
      <c r="J72" s="23" t="s">
        <v>40</v>
      </c>
      <c r="K72" s="23" t="s">
        <v>22</v>
      </c>
      <c r="L72" s="27" t="s">
        <v>188</v>
      </c>
      <c r="M72" s="27" t="s">
        <v>23</v>
      </c>
      <c r="N72" s="23"/>
      <c r="O72" s="23"/>
      <c r="P72" s="29"/>
      <c r="Q72" s="29"/>
    </row>
    <row r="73" spans="1:17" s="30" customFormat="1" ht="60.75" customHeight="1" x14ac:dyDescent="0.3">
      <c r="A73" s="21" t="s">
        <v>114</v>
      </c>
      <c r="B73" s="61">
        <v>4221</v>
      </c>
      <c r="C73" s="77" t="s">
        <v>201</v>
      </c>
      <c r="D73" s="23" t="s">
        <v>200</v>
      </c>
      <c r="E73" s="28">
        <v>39156000</v>
      </c>
      <c r="F73" s="25">
        <v>0</v>
      </c>
      <c r="G73" s="25"/>
      <c r="H73" s="25">
        <f t="shared" si="4"/>
        <v>0</v>
      </c>
      <c r="I73" s="26" t="s">
        <v>20</v>
      </c>
      <c r="J73" s="23" t="s">
        <v>40</v>
      </c>
      <c r="K73" s="23" t="s">
        <v>22</v>
      </c>
      <c r="L73" s="27" t="s">
        <v>188</v>
      </c>
      <c r="M73" s="27" t="s">
        <v>23</v>
      </c>
      <c r="N73" s="23"/>
      <c r="O73" s="23"/>
      <c r="P73" s="29"/>
      <c r="Q73" s="29"/>
    </row>
    <row r="74" spans="1:17" s="30" customFormat="1" ht="58.5" customHeight="1" x14ac:dyDescent="0.3">
      <c r="A74" s="21" t="s">
        <v>115</v>
      </c>
      <c r="B74" s="61">
        <v>4224</v>
      </c>
      <c r="C74" s="77" t="s">
        <v>202</v>
      </c>
      <c r="D74" s="23" t="s">
        <v>203</v>
      </c>
      <c r="E74" s="28">
        <v>33155000</v>
      </c>
      <c r="F74" s="25">
        <v>8340</v>
      </c>
      <c r="G74" s="25"/>
      <c r="H74" s="25">
        <f t="shared" si="4"/>
        <v>8340</v>
      </c>
      <c r="I74" s="26" t="s">
        <v>20</v>
      </c>
      <c r="J74" s="23" t="s">
        <v>40</v>
      </c>
      <c r="K74" s="23" t="s">
        <v>22</v>
      </c>
      <c r="L74" s="27" t="s">
        <v>187</v>
      </c>
      <c r="M74" s="27" t="s">
        <v>23</v>
      </c>
      <c r="N74" s="23"/>
      <c r="O74" s="23"/>
      <c r="P74" s="29"/>
      <c r="Q74" s="29"/>
    </row>
    <row r="75" spans="1:17" s="30" customFormat="1" ht="66" customHeight="1" x14ac:dyDescent="0.3">
      <c r="A75" s="21" t="s">
        <v>117</v>
      </c>
      <c r="B75" s="61">
        <v>4224</v>
      </c>
      <c r="C75" s="77" t="s">
        <v>204</v>
      </c>
      <c r="D75" s="23" t="s">
        <v>205</v>
      </c>
      <c r="E75" s="28">
        <v>33155000</v>
      </c>
      <c r="F75" s="25">
        <v>0</v>
      </c>
      <c r="G75" s="25"/>
      <c r="H75" s="25">
        <f t="shared" si="4"/>
        <v>0</v>
      </c>
      <c r="I75" s="26" t="s">
        <v>20</v>
      </c>
      <c r="J75" s="23" t="s">
        <v>40</v>
      </c>
      <c r="K75" s="23" t="s">
        <v>22</v>
      </c>
      <c r="L75" s="27" t="s">
        <v>188</v>
      </c>
      <c r="M75" s="27" t="s">
        <v>23</v>
      </c>
      <c r="N75" s="23"/>
      <c r="O75" s="23"/>
      <c r="P75" s="29"/>
      <c r="Q75" s="29"/>
    </row>
    <row r="76" spans="1:17" s="30" customFormat="1" ht="62.25" customHeight="1" x14ac:dyDescent="0.3">
      <c r="A76" s="21" t="s">
        <v>119</v>
      </c>
      <c r="B76" s="61">
        <v>4224</v>
      </c>
      <c r="C76" s="77" t="s">
        <v>206</v>
      </c>
      <c r="D76" s="23" t="s">
        <v>207</v>
      </c>
      <c r="E76" s="28">
        <v>33155000</v>
      </c>
      <c r="F76" s="25">
        <v>0</v>
      </c>
      <c r="G76" s="25"/>
      <c r="H76" s="25">
        <f t="shared" si="4"/>
        <v>0</v>
      </c>
      <c r="I76" s="26" t="s">
        <v>20</v>
      </c>
      <c r="J76" s="23" t="s">
        <v>40</v>
      </c>
      <c r="K76" s="23" t="s">
        <v>22</v>
      </c>
      <c r="L76" s="27" t="s">
        <v>188</v>
      </c>
      <c r="M76" s="27" t="s">
        <v>23</v>
      </c>
      <c r="N76" s="23"/>
      <c r="O76" s="23"/>
      <c r="P76" s="29"/>
      <c r="Q76" s="29"/>
    </row>
    <row r="77" spans="1:17" s="30" customFormat="1" ht="51.75" customHeight="1" x14ac:dyDescent="0.3">
      <c r="A77" s="21" t="s">
        <v>122</v>
      </c>
      <c r="B77" s="61">
        <v>4224</v>
      </c>
      <c r="C77" s="77" t="s">
        <v>208</v>
      </c>
      <c r="D77" s="23" t="s">
        <v>209</v>
      </c>
      <c r="E77" s="28">
        <v>33155000</v>
      </c>
      <c r="F77" s="25">
        <v>5000</v>
      </c>
      <c r="G77" s="25"/>
      <c r="H77" s="25">
        <f t="shared" si="4"/>
        <v>5000</v>
      </c>
      <c r="I77" s="26" t="s">
        <v>20</v>
      </c>
      <c r="J77" s="23" t="s">
        <v>40</v>
      </c>
      <c r="K77" s="23" t="s">
        <v>22</v>
      </c>
      <c r="L77" s="27" t="s">
        <v>188</v>
      </c>
      <c r="M77" s="27" t="s">
        <v>23</v>
      </c>
      <c r="N77" s="23"/>
      <c r="O77" s="23"/>
      <c r="P77" s="29"/>
      <c r="Q77" s="29"/>
    </row>
    <row r="78" spans="1:17" s="30" customFormat="1" ht="51.75" customHeight="1" x14ac:dyDescent="0.3">
      <c r="A78" s="21" t="s">
        <v>123</v>
      </c>
      <c r="B78" s="61">
        <v>4224</v>
      </c>
      <c r="C78" s="77" t="s">
        <v>210</v>
      </c>
      <c r="D78" s="23" t="s">
        <v>211</v>
      </c>
      <c r="E78" s="28">
        <v>33155000</v>
      </c>
      <c r="F78" s="25">
        <v>5800</v>
      </c>
      <c r="G78" s="25"/>
      <c r="H78" s="25">
        <f t="shared" si="4"/>
        <v>5800</v>
      </c>
      <c r="I78" s="26" t="s">
        <v>20</v>
      </c>
      <c r="J78" s="23" t="s">
        <v>40</v>
      </c>
      <c r="K78" s="23" t="s">
        <v>22</v>
      </c>
      <c r="L78" s="27" t="s">
        <v>188</v>
      </c>
      <c r="M78" s="27" t="s">
        <v>23</v>
      </c>
      <c r="N78" s="23"/>
      <c r="O78" s="23"/>
      <c r="P78" s="29"/>
      <c r="Q78" s="29"/>
    </row>
    <row r="79" spans="1:17" s="30" customFormat="1" ht="51.75" customHeight="1" x14ac:dyDescent="0.3">
      <c r="A79" s="21" t="s">
        <v>124</v>
      </c>
      <c r="B79" s="61">
        <v>4224</v>
      </c>
      <c r="C79" s="77" t="s">
        <v>212</v>
      </c>
      <c r="D79" s="23" t="s">
        <v>213</v>
      </c>
      <c r="E79" s="28">
        <v>33155000</v>
      </c>
      <c r="F79" s="25">
        <v>6600</v>
      </c>
      <c r="G79" s="25"/>
      <c r="H79" s="25">
        <f t="shared" si="4"/>
        <v>6600</v>
      </c>
      <c r="I79" s="26" t="s">
        <v>20</v>
      </c>
      <c r="J79" s="23" t="s">
        <v>40</v>
      </c>
      <c r="K79" s="23" t="s">
        <v>22</v>
      </c>
      <c r="L79" s="27" t="s">
        <v>188</v>
      </c>
      <c r="M79" s="27" t="s">
        <v>23</v>
      </c>
      <c r="N79" s="23"/>
      <c r="O79" s="23"/>
      <c r="P79" s="29"/>
      <c r="Q79" s="29"/>
    </row>
    <row r="80" spans="1:17" s="30" customFormat="1" ht="51.75" customHeight="1" x14ac:dyDescent="0.3">
      <c r="A80" s="21" t="s">
        <v>125</v>
      </c>
      <c r="B80" s="61">
        <v>3232</v>
      </c>
      <c r="C80" s="77" t="s">
        <v>214</v>
      </c>
      <c r="D80" s="23" t="s">
        <v>215</v>
      </c>
      <c r="E80" s="28">
        <v>45232151</v>
      </c>
      <c r="F80" s="25">
        <v>46020</v>
      </c>
      <c r="G80" s="25"/>
      <c r="H80" s="25">
        <f t="shared" si="4"/>
        <v>46020</v>
      </c>
      <c r="I80" s="26" t="s">
        <v>20</v>
      </c>
      <c r="J80" s="23" t="s">
        <v>21</v>
      </c>
      <c r="K80" s="23" t="s">
        <v>22</v>
      </c>
      <c r="L80" s="27" t="s">
        <v>187</v>
      </c>
      <c r="M80" s="27" t="s">
        <v>23</v>
      </c>
      <c r="N80" s="23"/>
      <c r="O80" s="23"/>
      <c r="P80" s="29"/>
      <c r="Q80" s="29"/>
    </row>
    <row r="81" spans="1:17" s="30" customFormat="1" ht="51.75" customHeight="1" x14ac:dyDescent="0.3">
      <c r="A81" s="21" t="s">
        <v>126</v>
      </c>
      <c r="B81" s="61">
        <v>3232</v>
      </c>
      <c r="C81" s="77" t="s">
        <v>216</v>
      </c>
      <c r="D81" s="23" t="s">
        <v>217</v>
      </c>
      <c r="E81" s="28">
        <v>45332200</v>
      </c>
      <c r="F81" s="25">
        <v>7300</v>
      </c>
      <c r="G81" s="25"/>
      <c r="H81" s="25">
        <f t="shared" si="4"/>
        <v>7300</v>
      </c>
      <c r="I81" s="26" t="s">
        <v>20</v>
      </c>
      <c r="J81" s="23" t="s">
        <v>21</v>
      </c>
      <c r="K81" s="23" t="s">
        <v>22</v>
      </c>
      <c r="L81" s="27" t="s">
        <v>187</v>
      </c>
      <c r="M81" s="27" t="s">
        <v>23</v>
      </c>
      <c r="N81" s="23"/>
      <c r="O81" s="23"/>
      <c r="P81" s="29"/>
      <c r="Q81" s="29"/>
    </row>
    <row r="82" spans="1:17" s="30" customFormat="1" ht="51.75" customHeight="1" x14ac:dyDescent="0.3">
      <c r="A82" s="21" t="s">
        <v>127</v>
      </c>
      <c r="B82" s="61">
        <v>4227</v>
      </c>
      <c r="C82" s="77" t="s">
        <v>218</v>
      </c>
      <c r="D82" s="23" t="s">
        <v>219</v>
      </c>
      <c r="E82" s="28">
        <v>30100000</v>
      </c>
      <c r="F82" s="25">
        <v>3000</v>
      </c>
      <c r="G82" s="25"/>
      <c r="H82" s="25">
        <f t="shared" si="4"/>
        <v>3000</v>
      </c>
      <c r="I82" s="26" t="s">
        <v>20</v>
      </c>
      <c r="J82" s="23" t="s">
        <v>40</v>
      </c>
      <c r="K82" s="23" t="s">
        <v>22</v>
      </c>
      <c r="L82" s="27" t="s">
        <v>189</v>
      </c>
      <c r="M82" s="27" t="s">
        <v>23</v>
      </c>
      <c r="N82" s="23"/>
      <c r="O82" s="23"/>
      <c r="P82" s="29"/>
      <c r="Q82" s="29"/>
    </row>
    <row r="83" spans="1:17" s="30" customFormat="1" ht="51.75" customHeight="1" x14ac:dyDescent="0.3">
      <c r="A83" s="21" t="s">
        <v>128</v>
      </c>
      <c r="B83" s="61">
        <v>3232</v>
      </c>
      <c r="C83" s="77" t="s">
        <v>220</v>
      </c>
      <c r="D83" s="23" t="s">
        <v>221</v>
      </c>
      <c r="E83" s="28">
        <v>45421100</v>
      </c>
      <c r="F83" s="25">
        <v>7300</v>
      </c>
      <c r="G83" s="25"/>
      <c r="H83" s="25">
        <f t="shared" si="4"/>
        <v>7300</v>
      </c>
      <c r="I83" s="26" t="s">
        <v>20</v>
      </c>
      <c r="J83" s="23" t="s">
        <v>40</v>
      </c>
      <c r="K83" s="23" t="s">
        <v>22</v>
      </c>
      <c r="L83" s="27" t="s">
        <v>188</v>
      </c>
      <c r="M83" s="27" t="s">
        <v>23</v>
      </c>
      <c r="N83" s="23"/>
      <c r="O83" s="23"/>
      <c r="P83" s="29"/>
      <c r="Q83" s="29"/>
    </row>
    <row r="84" spans="1:17" s="30" customFormat="1" ht="90" x14ac:dyDescent="0.3">
      <c r="A84" s="113" t="s">
        <v>224</v>
      </c>
      <c r="B84" s="72">
        <v>4511</v>
      </c>
      <c r="C84" s="73" t="s">
        <v>225</v>
      </c>
      <c r="D84" s="36" t="s">
        <v>228</v>
      </c>
      <c r="E84" s="67">
        <v>45211370</v>
      </c>
      <c r="F84" s="34">
        <v>386059.33</v>
      </c>
      <c r="G84" s="34"/>
      <c r="H84" s="34">
        <f>SUM(F84+G84)</f>
        <v>386059.33</v>
      </c>
      <c r="I84" s="35" t="s">
        <v>226</v>
      </c>
      <c r="J84" s="36" t="s">
        <v>21</v>
      </c>
      <c r="K84" s="134" t="s">
        <v>227</v>
      </c>
      <c r="L84" s="74" t="s">
        <v>187</v>
      </c>
      <c r="M84" s="112" t="s">
        <v>230</v>
      </c>
      <c r="N84" s="112" t="s">
        <v>44</v>
      </c>
      <c r="O84" s="74"/>
      <c r="P84" s="29"/>
      <c r="Q84" s="29"/>
    </row>
    <row r="85" spans="1:17" s="30" customFormat="1" ht="45.75" x14ac:dyDescent="0.3">
      <c r="A85" s="146"/>
      <c r="B85" s="149"/>
      <c r="C85" s="114" t="s">
        <v>238</v>
      </c>
      <c r="D85" s="155"/>
      <c r="E85" s="155"/>
      <c r="F85" s="158"/>
      <c r="G85" s="152"/>
      <c r="H85" s="143"/>
      <c r="I85" s="140"/>
      <c r="J85" s="140"/>
      <c r="K85" s="137"/>
      <c r="L85" s="140"/>
      <c r="M85" s="140"/>
      <c r="N85" s="140"/>
      <c r="O85" s="140"/>
      <c r="P85" s="29"/>
      <c r="Q85" s="29"/>
    </row>
    <row r="86" spans="1:17" s="30" customFormat="1" ht="45.75" x14ac:dyDescent="0.3">
      <c r="A86" s="147"/>
      <c r="B86" s="150"/>
      <c r="C86" s="114" t="s">
        <v>235</v>
      </c>
      <c r="D86" s="156"/>
      <c r="E86" s="156"/>
      <c r="F86" s="159"/>
      <c r="G86" s="153"/>
      <c r="H86" s="144"/>
      <c r="I86" s="141"/>
      <c r="J86" s="141"/>
      <c r="K86" s="138"/>
      <c r="L86" s="141"/>
      <c r="M86" s="141"/>
      <c r="N86" s="141"/>
      <c r="O86" s="141"/>
      <c r="P86" s="29"/>
      <c r="Q86" s="29"/>
    </row>
    <row r="87" spans="1:17" s="30" customFormat="1" ht="48" customHeight="1" x14ac:dyDescent="0.3">
      <c r="A87" s="148"/>
      <c r="B87" s="151"/>
      <c r="C87" s="114" t="s">
        <v>239</v>
      </c>
      <c r="D87" s="157"/>
      <c r="E87" s="157"/>
      <c r="F87" s="160"/>
      <c r="G87" s="154"/>
      <c r="H87" s="145"/>
      <c r="I87" s="142"/>
      <c r="J87" s="142"/>
      <c r="K87" s="139"/>
      <c r="L87" s="142"/>
      <c r="M87" s="142"/>
      <c r="N87" s="142"/>
      <c r="O87" s="142"/>
      <c r="P87" s="29"/>
      <c r="Q87" s="29"/>
    </row>
    <row r="88" spans="1:17" s="30" customFormat="1" ht="90" customHeight="1" x14ac:dyDescent="0.3">
      <c r="A88" s="21" t="s">
        <v>231</v>
      </c>
      <c r="B88" s="61">
        <v>3237</v>
      </c>
      <c r="C88" s="77" t="s">
        <v>229</v>
      </c>
      <c r="D88" s="23" t="s">
        <v>236</v>
      </c>
      <c r="E88" s="28">
        <v>71247000</v>
      </c>
      <c r="F88" s="25">
        <v>9564.4</v>
      </c>
      <c r="G88" s="25"/>
      <c r="H88" s="25">
        <f t="shared" ref="H88:H94" si="5">SUM(F88+G88)</f>
        <v>9564.4</v>
      </c>
      <c r="I88" s="26" t="s">
        <v>20</v>
      </c>
      <c r="J88" s="23" t="s">
        <v>21</v>
      </c>
      <c r="K88" s="23" t="s">
        <v>227</v>
      </c>
      <c r="L88" s="27" t="s">
        <v>187</v>
      </c>
      <c r="M88" s="27" t="s">
        <v>230</v>
      </c>
      <c r="N88" s="23"/>
      <c r="O88" s="23"/>
      <c r="P88" s="29"/>
      <c r="Q88" s="29"/>
    </row>
    <row r="89" spans="1:17" s="30" customFormat="1" ht="45.75" x14ac:dyDescent="0.3">
      <c r="A89" s="21" t="s">
        <v>234</v>
      </c>
      <c r="B89" s="62">
        <v>3237</v>
      </c>
      <c r="C89" s="63" t="s">
        <v>232</v>
      </c>
      <c r="D89" s="23" t="s">
        <v>237</v>
      </c>
      <c r="E89" s="28">
        <v>79212000</v>
      </c>
      <c r="F89" s="25">
        <v>10000</v>
      </c>
      <c r="G89" s="25"/>
      <c r="H89" s="25">
        <f t="shared" si="5"/>
        <v>10000</v>
      </c>
      <c r="I89" s="26" t="s">
        <v>20</v>
      </c>
      <c r="J89" s="23" t="s">
        <v>21</v>
      </c>
      <c r="K89" s="135" t="s">
        <v>227</v>
      </c>
      <c r="L89" s="75" t="s">
        <v>188</v>
      </c>
      <c r="M89" s="75" t="s">
        <v>233</v>
      </c>
      <c r="N89" s="75"/>
      <c r="O89" s="75"/>
      <c r="P89" s="29"/>
      <c r="Q89" s="29"/>
    </row>
    <row r="90" spans="1:17" s="30" customFormat="1" ht="91.5" x14ac:dyDescent="0.3">
      <c r="A90" s="21" t="s">
        <v>240</v>
      </c>
      <c r="B90" s="62">
        <v>3237</v>
      </c>
      <c r="C90" s="63" t="s">
        <v>264</v>
      </c>
      <c r="D90" s="23" t="s">
        <v>241</v>
      </c>
      <c r="E90" s="28">
        <v>71242000</v>
      </c>
      <c r="F90" s="25">
        <v>9700</v>
      </c>
      <c r="G90" s="25"/>
      <c r="H90" s="25">
        <f t="shared" si="5"/>
        <v>9700</v>
      </c>
      <c r="I90" s="26" t="s">
        <v>20</v>
      </c>
      <c r="J90" s="23" t="s">
        <v>21</v>
      </c>
      <c r="K90" s="135" t="s">
        <v>22</v>
      </c>
      <c r="L90" s="27" t="s">
        <v>187</v>
      </c>
      <c r="M90" s="75" t="s">
        <v>242</v>
      </c>
      <c r="N90" s="75"/>
      <c r="O90" s="75"/>
      <c r="P90" s="29"/>
      <c r="Q90" s="29"/>
    </row>
    <row r="91" spans="1:17" s="30" customFormat="1" ht="91.5" x14ac:dyDescent="0.3">
      <c r="A91" s="21" t="s">
        <v>243</v>
      </c>
      <c r="B91" s="62">
        <v>3237</v>
      </c>
      <c r="C91" s="63" t="s">
        <v>244</v>
      </c>
      <c r="D91" s="23" t="s">
        <v>245</v>
      </c>
      <c r="E91" s="28">
        <v>71247000</v>
      </c>
      <c r="F91" s="25">
        <v>8750</v>
      </c>
      <c r="G91" s="25"/>
      <c r="H91" s="25">
        <f t="shared" si="5"/>
        <v>8750</v>
      </c>
      <c r="I91" s="26" t="s">
        <v>20</v>
      </c>
      <c r="J91" s="23" t="s">
        <v>21</v>
      </c>
      <c r="K91" s="135" t="s">
        <v>22</v>
      </c>
      <c r="L91" s="27" t="s">
        <v>188</v>
      </c>
      <c r="M91" s="75" t="s">
        <v>246</v>
      </c>
      <c r="N91" s="75"/>
      <c r="O91" s="75"/>
      <c r="P91" s="29"/>
      <c r="Q91" s="29"/>
    </row>
    <row r="92" spans="1:17" s="30" customFormat="1" ht="45.75" x14ac:dyDescent="0.3">
      <c r="A92" s="21" t="s">
        <v>247</v>
      </c>
      <c r="B92" s="62">
        <v>4511</v>
      </c>
      <c r="C92" s="63" t="s">
        <v>248</v>
      </c>
      <c r="D92" s="23" t="s">
        <v>249</v>
      </c>
      <c r="E92" s="28">
        <v>45212212</v>
      </c>
      <c r="F92" s="25">
        <v>3500</v>
      </c>
      <c r="G92" s="25"/>
      <c r="H92" s="25">
        <f t="shared" si="5"/>
        <v>3500</v>
      </c>
      <c r="I92" s="26" t="s">
        <v>20</v>
      </c>
      <c r="J92" s="23" t="s">
        <v>21</v>
      </c>
      <c r="K92" s="135" t="s">
        <v>22</v>
      </c>
      <c r="L92" s="27" t="s">
        <v>188</v>
      </c>
      <c r="M92" s="75" t="s">
        <v>250</v>
      </c>
      <c r="N92" s="75"/>
      <c r="O92" s="75"/>
      <c r="P92" s="29"/>
      <c r="Q92" s="29"/>
    </row>
    <row r="93" spans="1:17" s="30" customFormat="1" ht="45.75" x14ac:dyDescent="0.3">
      <c r="A93" s="21" t="s">
        <v>251</v>
      </c>
      <c r="B93" s="62">
        <v>3232</v>
      </c>
      <c r="C93" s="63" t="s">
        <v>252</v>
      </c>
      <c r="D93" s="23" t="s">
        <v>253</v>
      </c>
      <c r="E93" s="28">
        <v>45442100</v>
      </c>
      <c r="F93" s="25">
        <v>7750</v>
      </c>
      <c r="G93" s="25"/>
      <c r="H93" s="25">
        <f t="shared" si="5"/>
        <v>7750</v>
      </c>
      <c r="I93" s="26" t="s">
        <v>20</v>
      </c>
      <c r="J93" s="23" t="s">
        <v>21</v>
      </c>
      <c r="K93" s="135" t="s">
        <v>22</v>
      </c>
      <c r="L93" s="27" t="s">
        <v>188</v>
      </c>
      <c r="M93" s="75" t="s">
        <v>254</v>
      </c>
      <c r="N93" s="75"/>
      <c r="O93" s="75"/>
      <c r="P93" s="29"/>
      <c r="Q93" s="29"/>
    </row>
    <row r="94" spans="1:17" s="30" customFormat="1" ht="45.75" x14ac:dyDescent="0.3">
      <c r="A94" s="21" t="s">
        <v>255</v>
      </c>
      <c r="B94" s="62">
        <v>3232</v>
      </c>
      <c r="C94" s="63" t="s">
        <v>256</v>
      </c>
      <c r="D94" s="23" t="s">
        <v>257</v>
      </c>
      <c r="E94" s="28">
        <v>45443000</v>
      </c>
      <c r="F94" s="25">
        <v>4400</v>
      </c>
      <c r="G94" s="25"/>
      <c r="H94" s="25">
        <f t="shared" si="5"/>
        <v>4400</v>
      </c>
      <c r="I94" s="26" t="s">
        <v>20</v>
      </c>
      <c r="J94" s="23" t="s">
        <v>40</v>
      </c>
      <c r="K94" s="135" t="s">
        <v>22</v>
      </c>
      <c r="L94" s="27" t="s">
        <v>188</v>
      </c>
      <c r="M94" s="75" t="s">
        <v>254</v>
      </c>
      <c r="N94" s="75"/>
      <c r="O94" s="75"/>
      <c r="P94" s="29"/>
      <c r="Q94" s="29"/>
    </row>
    <row r="95" spans="1:17" s="30" customFormat="1" ht="51.75" customHeight="1" x14ac:dyDescent="0.3">
      <c r="A95" s="21" t="s">
        <v>258</v>
      </c>
      <c r="B95" s="62">
        <v>3237</v>
      </c>
      <c r="C95" s="63" t="s">
        <v>260</v>
      </c>
      <c r="D95" s="23" t="s">
        <v>259</v>
      </c>
      <c r="E95" s="28">
        <v>90700000</v>
      </c>
      <c r="F95" s="25">
        <v>6500</v>
      </c>
      <c r="G95" s="25"/>
      <c r="H95" s="25">
        <f t="shared" ref="H95:H102" si="6">SUM(F95:G95)</f>
        <v>6500</v>
      </c>
      <c r="I95" s="26" t="s">
        <v>20</v>
      </c>
      <c r="J95" s="23" t="s">
        <v>21</v>
      </c>
      <c r="K95" s="135" t="s">
        <v>227</v>
      </c>
      <c r="L95" s="27" t="s">
        <v>187</v>
      </c>
      <c r="M95" s="75" t="s">
        <v>254</v>
      </c>
      <c r="N95" s="75"/>
      <c r="O95" s="75"/>
      <c r="P95" s="29"/>
      <c r="Q95" s="29"/>
    </row>
    <row r="96" spans="1:17" s="30" customFormat="1" ht="45.75" x14ac:dyDescent="0.3">
      <c r="A96" s="21" t="s">
        <v>261</v>
      </c>
      <c r="B96" s="62">
        <v>4224</v>
      </c>
      <c r="C96" s="63" t="s">
        <v>263</v>
      </c>
      <c r="D96" s="23" t="s">
        <v>262</v>
      </c>
      <c r="E96" s="28">
        <v>33155000</v>
      </c>
      <c r="F96" s="25">
        <v>12600</v>
      </c>
      <c r="G96" s="25"/>
      <c r="H96" s="25">
        <f t="shared" si="6"/>
        <v>12600</v>
      </c>
      <c r="I96" s="26" t="s">
        <v>20</v>
      </c>
      <c r="J96" s="23" t="s">
        <v>40</v>
      </c>
      <c r="K96" s="135" t="s">
        <v>22</v>
      </c>
      <c r="L96" s="27" t="s">
        <v>188</v>
      </c>
      <c r="M96" s="75" t="s">
        <v>254</v>
      </c>
      <c r="N96" s="75"/>
      <c r="O96" s="75"/>
      <c r="P96" s="29"/>
      <c r="Q96" s="29"/>
    </row>
    <row r="97" spans="1:17" s="30" customFormat="1" ht="45.75" x14ac:dyDescent="0.3">
      <c r="A97" s="21" t="s">
        <v>266</v>
      </c>
      <c r="B97" s="62">
        <v>4221</v>
      </c>
      <c r="C97" s="63" t="s">
        <v>267</v>
      </c>
      <c r="D97" s="23" t="s">
        <v>268</v>
      </c>
      <c r="E97" s="28">
        <v>39156000</v>
      </c>
      <c r="F97" s="25">
        <v>12800</v>
      </c>
      <c r="G97" s="25"/>
      <c r="H97" s="25">
        <f t="shared" si="6"/>
        <v>12800</v>
      </c>
      <c r="I97" s="26" t="s">
        <v>20</v>
      </c>
      <c r="J97" s="23" t="s">
        <v>40</v>
      </c>
      <c r="K97" s="135" t="s">
        <v>22</v>
      </c>
      <c r="L97" s="27" t="s">
        <v>188</v>
      </c>
      <c r="M97" s="75" t="s">
        <v>242</v>
      </c>
      <c r="N97" s="75"/>
      <c r="O97" s="75"/>
      <c r="P97" s="29"/>
      <c r="Q97" s="29"/>
    </row>
    <row r="98" spans="1:17" s="30" customFormat="1" ht="45.75" x14ac:dyDescent="0.3">
      <c r="A98" s="21" t="s">
        <v>269</v>
      </c>
      <c r="B98" s="62">
        <v>3237</v>
      </c>
      <c r="C98" s="63" t="s">
        <v>270</v>
      </c>
      <c r="D98" s="23" t="s">
        <v>274</v>
      </c>
      <c r="E98" s="28">
        <v>71247000</v>
      </c>
      <c r="F98" s="25">
        <v>8000</v>
      </c>
      <c r="G98" s="25"/>
      <c r="H98" s="25">
        <f t="shared" si="6"/>
        <v>8000</v>
      </c>
      <c r="I98" s="26" t="s">
        <v>20</v>
      </c>
      <c r="J98" s="23" t="s">
        <v>21</v>
      </c>
      <c r="K98" s="135" t="s">
        <v>22</v>
      </c>
      <c r="L98" s="27" t="s">
        <v>188</v>
      </c>
      <c r="M98" s="75" t="s">
        <v>271</v>
      </c>
      <c r="N98" s="75"/>
      <c r="O98" s="75"/>
      <c r="P98" s="29"/>
      <c r="Q98" s="29"/>
    </row>
    <row r="99" spans="1:17" s="30" customFormat="1" ht="45.75" x14ac:dyDescent="0.3">
      <c r="A99" s="21" t="s">
        <v>272</v>
      </c>
      <c r="B99" s="62">
        <v>3232</v>
      </c>
      <c r="C99" s="63" t="s">
        <v>273</v>
      </c>
      <c r="D99" s="23" t="s">
        <v>278</v>
      </c>
      <c r="E99" s="28">
        <v>45310000</v>
      </c>
      <c r="F99" s="25">
        <v>4700</v>
      </c>
      <c r="G99" s="25"/>
      <c r="H99" s="25">
        <f t="shared" si="6"/>
        <v>4700</v>
      </c>
      <c r="I99" s="26" t="s">
        <v>20</v>
      </c>
      <c r="J99" s="23" t="s">
        <v>40</v>
      </c>
      <c r="K99" s="135" t="s">
        <v>22</v>
      </c>
      <c r="L99" s="27" t="s">
        <v>188</v>
      </c>
      <c r="M99" s="75" t="s">
        <v>275</v>
      </c>
      <c r="N99" s="75"/>
      <c r="O99" s="75"/>
      <c r="P99" s="29"/>
      <c r="Q99" s="29"/>
    </row>
    <row r="100" spans="1:17" s="30" customFormat="1" ht="45.75" x14ac:dyDescent="0.3">
      <c r="A100" s="21" t="s">
        <v>276</v>
      </c>
      <c r="B100" s="62">
        <v>4511</v>
      </c>
      <c r="C100" s="63" t="s">
        <v>277</v>
      </c>
      <c r="D100" s="23" t="s">
        <v>282</v>
      </c>
      <c r="E100" s="28">
        <v>45000000</v>
      </c>
      <c r="F100" s="25">
        <v>17520</v>
      </c>
      <c r="G100" s="25"/>
      <c r="H100" s="25">
        <f t="shared" si="6"/>
        <v>17520</v>
      </c>
      <c r="I100" s="26" t="s">
        <v>20</v>
      </c>
      <c r="J100" s="23" t="s">
        <v>21</v>
      </c>
      <c r="K100" s="135" t="s">
        <v>22</v>
      </c>
      <c r="L100" s="27" t="s">
        <v>188</v>
      </c>
      <c r="M100" s="75" t="s">
        <v>250</v>
      </c>
      <c r="N100" s="75"/>
      <c r="O100" s="75"/>
      <c r="P100" s="29"/>
      <c r="Q100" s="29"/>
    </row>
    <row r="101" spans="1:17" s="30" customFormat="1" ht="45.75" x14ac:dyDescent="0.3">
      <c r="A101" s="21" t="s">
        <v>279</v>
      </c>
      <c r="B101" s="62">
        <v>3232</v>
      </c>
      <c r="C101" s="63" t="s">
        <v>281</v>
      </c>
      <c r="D101" s="23" t="s">
        <v>284</v>
      </c>
      <c r="E101" s="28">
        <v>45310000</v>
      </c>
      <c r="F101" s="25">
        <v>45000</v>
      </c>
      <c r="G101" s="25"/>
      <c r="H101" s="25">
        <f t="shared" si="6"/>
        <v>45000</v>
      </c>
      <c r="I101" s="26" t="s">
        <v>20</v>
      </c>
      <c r="J101" s="23" t="s">
        <v>21</v>
      </c>
      <c r="K101" s="135" t="s">
        <v>22</v>
      </c>
      <c r="L101" s="27" t="s">
        <v>188</v>
      </c>
      <c r="M101" s="75" t="s">
        <v>242</v>
      </c>
      <c r="N101" s="75"/>
      <c r="O101" s="75"/>
      <c r="P101" s="29"/>
      <c r="Q101" s="29"/>
    </row>
    <row r="102" spans="1:17" s="30" customFormat="1" ht="45.75" x14ac:dyDescent="0.3">
      <c r="A102" s="21" t="s">
        <v>280</v>
      </c>
      <c r="B102" s="62">
        <v>3232</v>
      </c>
      <c r="C102" s="63" t="s">
        <v>283</v>
      </c>
      <c r="D102" s="23" t="s">
        <v>298</v>
      </c>
      <c r="E102" s="28">
        <v>45442100</v>
      </c>
      <c r="F102" s="25">
        <v>39800</v>
      </c>
      <c r="G102" s="25"/>
      <c r="H102" s="25">
        <f t="shared" si="6"/>
        <v>39800</v>
      </c>
      <c r="I102" s="26" t="s">
        <v>20</v>
      </c>
      <c r="J102" s="23" t="s">
        <v>21</v>
      </c>
      <c r="K102" s="135" t="s">
        <v>22</v>
      </c>
      <c r="L102" s="27" t="s">
        <v>189</v>
      </c>
      <c r="M102" s="75" t="s">
        <v>242</v>
      </c>
      <c r="N102" s="75"/>
      <c r="O102" s="75"/>
      <c r="P102" s="29"/>
      <c r="Q102" s="29"/>
    </row>
    <row r="103" spans="1:17" s="132" customFormat="1" ht="45.75" x14ac:dyDescent="0.3">
      <c r="A103" s="122" t="s">
        <v>286</v>
      </c>
      <c r="B103" s="123">
        <v>4511</v>
      </c>
      <c r="C103" s="124" t="s">
        <v>297</v>
      </c>
      <c r="D103" s="125" t="s">
        <v>300</v>
      </c>
      <c r="E103" s="126">
        <v>45332400</v>
      </c>
      <c r="F103" s="127">
        <v>0</v>
      </c>
      <c r="G103" s="127">
        <v>5400</v>
      </c>
      <c r="H103" s="127">
        <v>5400</v>
      </c>
      <c r="I103" s="128" t="s">
        <v>20</v>
      </c>
      <c r="J103" s="125" t="s">
        <v>40</v>
      </c>
      <c r="K103" s="136" t="s">
        <v>22</v>
      </c>
      <c r="L103" s="129" t="s">
        <v>189</v>
      </c>
      <c r="M103" s="130" t="s">
        <v>242</v>
      </c>
      <c r="N103" s="130"/>
      <c r="O103" s="130"/>
      <c r="P103" s="131"/>
      <c r="Q103" s="131"/>
    </row>
    <row r="104" spans="1:17" s="132" customFormat="1" ht="45.75" x14ac:dyDescent="0.3">
      <c r="A104" s="122" t="s">
        <v>287</v>
      </c>
      <c r="B104" s="123">
        <v>3232</v>
      </c>
      <c r="C104" s="124" t="s">
        <v>299</v>
      </c>
      <c r="D104" s="125" t="s">
        <v>302</v>
      </c>
      <c r="E104" s="126">
        <v>45313100</v>
      </c>
      <c r="F104" s="127">
        <v>0</v>
      </c>
      <c r="G104" s="127">
        <v>5500</v>
      </c>
      <c r="H104" s="127">
        <v>5500</v>
      </c>
      <c r="I104" s="128" t="s">
        <v>20</v>
      </c>
      <c r="J104" s="125" t="s">
        <v>21</v>
      </c>
      <c r="K104" s="136" t="s">
        <v>22</v>
      </c>
      <c r="L104" s="129" t="s">
        <v>189</v>
      </c>
      <c r="M104" s="130" t="s">
        <v>301</v>
      </c>
      <c r="N104" s="130"/>
      <c r="O104" s="130"/>
      <c r="P104" s="131"/>
      <c r="Q104" s="131"/>
    </row>
    <row r="105" spans="1:17" s="132" customFormat="1" ht="45.75" x14ac:dyDescent="0.3">
      <c r="A105" s="122" t="s">
        <v>288</v>
      </c>
      <c r="B105" s="123">
        <v>3221</v>
      </c>
      <c r="C105" s="124" t="s">
        <v>319</v>
      </c>
      <c r="D105" s="125" t="s">
        <v>304</v>
      </c>
      <c r="E105" s="126">
        <v>39715300</v>
      </c>
      <c r="F105" s="127">
        <v>0</v>
      </c>
      <c r="G105" s="127">
        <v>3450</v>
      </c>
      <c r="H105" s="127">
        <v>3450</v>
      </c>
      <c r="I105" s="128" t="s">
        <v>20</v>
      </c>
      <c r="J105" s="125" t="s">
        <v>40</v>
      </c>
      <c r="K105" s="136" t="s">
        <v>22</v>
      </c>
      <c r="L105" s="129" t="s">
        <v>188</v>
      </c>
      <c r="M105" s="130" t="s">
        <v>250</v>
      </c>
      <c r="N105" s="130"/>
      <c r="O105" s="130"/>
      <c r="P105" s="131"/>
      <c r="Q105" s="131"/>
    </row>
    <row r="106" spans="1:17" s="132" customFormat="1" ht="45.75" x14ac:dyDescent="0.3">
      <c r="A106" s="122" t="s">
        <v>289</v>
      </c>
      <c r="B106" s="123">
        <v>4227</v>
      </c>
      <c r="C106" s="124" t="s">
        <v>303</v>
      </c>
      <c r="D106" s="125" t="s">
        <v>305</v>
      </c>
      <c r="E106" s="126">
        <v>39310000</v>
      </c>
      <c r="F106" s="127">
        <v>0</v>
      </c>
      <c r="G106" s="127">
        <v>4100</v>
      </c>
      <c r="H106" s="127">
        <v>4100</v>
      </c>
      <c r="I106" s="128" t="s">
        <v>20</v>
      </c>
      <c r="J106" s="125" t="s">
        <v>40</v>
      </c>
      <c r="K106" s="136" t="s">
        <v>22</v>
      </c>
      <c r="L106" s="129" t="s">
        <v>188</v>
      </c>
      <c r="M106" s="130" t="s">
        <v>250</v>
      </c>
      <c r="N106" s="130"/>
      <c r="O106" s="130"/>
      <c r="P106" s="131"/>
      <c r="Q106" s="131"/>
    </row>
    <row r="107" spans="1:17" s="133" customFormat="1" ht="45.75" x14ac:dyDescent="0.65">
      <c r="A107" s="122" t="s">
        <v>290</v>
      </c>
      <c r="B107" s="123">
        <v>4511</v>
      </c>
      <c r="C107" s="133" t="s">
        <v>306</v>
      </c>
      <c r="D107" s="125" t="s">
        <v>308</v>
      </c>
      <c r="E107" s="126">
        <v>45312310</v>
      </c>
      <c r="F107" s="127">
        <v>0</v>
      </c>
      <c r="G107" s="127">
        <v>10000</v>
      </c>
      <c r="H107" s="127">
        <v>10000</v>
      </c>
      <c r="I107" s="128" t="s">
        <v>20</v>
      </c>
      <c r="J107" s="125" t="s">
        <v>21</v>
      </c>
      <c r="K107" s="136" t="s">
        <v>22</v>
      </c>
      <c r="L107" s="129" t="s">
        <v>189</v>
      </c>
      <c r="M107" s="130" t="s">
        <v>250</v>
      </c>
      <c r="N107" s="130"/>
      <c r="O107" s="130"/>
    </row>
    <row r="108" spans="1:17" s="133" customFormat="1" ht="45.75" x14ac:dyDescent="0.65">
      <c r="A108" s="122" t="s">
        <v>291</v>
      </c>
      <c r="B108" s="123">
        <v>3232</v>
      </c>
      <c r="C108" s="124" t="s">
        <v>307</v>
      </c>
      <c r="D108" s="125" t="s">
        <v>310</v>
      </c>
      <c r="E108" s="126">
        <v>45310000</v>
      </c>
      <c r="F108" s="127">
        <v>0</v>
      </c>
      <c r="G108" s="127">
        <v>11000</v>
      </c>
      <c r="H108" s="127">
        <v>11000</v>
      </c>
      <c r="I108" s="128" t="s">
        <v>20</v>
      </c>
      <c r="J108" s="125" t="s">
        <v>40</v>
      </c>
      <c r="K108" s="136" t="s">
        <v>22</v>
      </c>
      <c r="L108" s="129" t="s">
        <v>189</v>
      </c>
      <c r="M108" s="130" t="s">
        <v>254</v>
      </c>
      <c r="N108" s="130"/>
      <c r="O108" s="130"/>
    </row>
    <row r="109" spans="1:17" s="133" customFormat="1" ht="45.75" x14ac:dyDescent="0.65">
      <c r="A109" s="122" t="s">
        <v>292</v>
      </c>
      <c r="B109" s="123">
        <v>3232</v>
      </c>
      <c r="C109" s="124" t="s">
        <v>309</v>
      </c>
      <c r="D109" s="125" t="s">
        <v>312</v>
      </c>
      <c r="E109" s="126">
        <v>45442100</v>
      </c>
      <c r="F109" s="127">
        <v>0</v>
      </c>
      <c r="G109" s="127">
        <v>5800</v>
      </c>
      <c r="H109" s="127">
        <v>5800</v>
      </c>
      <c r="I109" s="128" t="s">
        <v>20</v>
      </c>
      <c r="J109" s="125" t="s">
        <v>40</v>
      </c>
      <c r="K109" s="136" t="s">
        <v>22</v>
      </c>
      <c r="L109" s="129" t="s">
        <v>189</v>
      </c>
      <c r="M109" s="130" t="s">
        <v>254</v>
      </c>
      <c r="N109" s="130"/>
      <c r="O109" s="130"/>
    </row>
    <row r="110" spans="1:17" s="133" customFormat="1" ht="45.75" x14ac:dyDescent="0.65">
      <c r="A110" s="122" t="s">
        <v>293</v>
      </c>
      <c r="B110" s="123">
        <v>3232</v>
      </c>
      <c r="C110" s="124" t="s">
        <v>311</v>
      </c>
      <c r="D110" s="125" t="s">
        <v>314</v>
      </c>
      <c r="E110" s="126">
        <v>45259000</v>
      </c>
      <c r="F110" s="127">
        <v>0</v>
      </c>
      <c r="G110" s="127">
        <v>26400</v>
      </c>
      <c r="H110" s="127">
        <v>26400</v>
      </c>
      <c r="I110" s="128" t="s">
        <v>20</v>
      </c>
      <c r="J110" s="125" t="s">
        <v>21</v>
      </c>
      <c r="K110" s="136" t="s">
        <v>22</v>
      </c>
      <c r="L110" s="129" t="s">
        <v>189</v>
      </c>
      <c r="M110" s="130" t="s">
        <v>23</v>
      </c>
      <c r="N110" s="130"/>
      <c r="O110" s="130"/>
    </row>
    <row r="111" spans="1:17" s="133" customFormat="1" ht="45.75" x14ac:dyDescent="0.65">
      <c r="A111" s="122" t="s">
        <v>294</v>
      </c>
      <c r="B111" s="123">
        <v>4511</v>
      </c>
      <c r="C111" s="124" t="s">
        <v>313</v>
      </c>
      <c r="D111" s="125" t="s">
        <v>316</v>
      </c>
      <c r="E111" s="126">
        <v>45421160</v>
      </c>
      <c r="F111" s="127">
        <v>0</v>
      </c>
      <c r="G111" s="127">
        <v>4600</v>
      </c>
      <c r="H111" s="127">
        <v>4600</v>
      </c>
      <c r="I111" s="128" t="s">
        <v>20</v>
      </c>
      <c r="J111" s="125" t="s">
        <v>40</v>
      </c>
      <c r="K111" s="136" t="s">
        <v>22</v>
      </c>
      <c r="L111" s="129" t="s">
        <v>189</v>
      </c>
      <c r="M111" s="130" t="s">
        <v>254</v>
      </c>
      <c r="N111" s="130"/>
      <c r="O111" s="130"/>
    </row>
    <row r="112" spans="1:17" s="133" customFormat="1" ht="45.75" x14ac:dyDescent="0.65">
      <c r="A112" s="122" t="s">
        <v>295</v>
      </c>
      <c r="B112" s="123">
        <v>3237</v>
      </c>
      <c r="C112" s="124" t="s">
        <v>315</v>
      </c>
      <c r="D112" s="125" t="s">
        <v>317</v>
      </c>
      <c r="E112" s="126">
        <v>71317100</v>
      </c>
      <c r="F112" s="127">
        <v>0</v>
      </c>
      <c r="G112" s="127">
        <v>5000</v>
      </c>
      <c r="H112" s="127">
        <v>5000</v>
      </c>
      <c r="I112" s="128" t="s">
        <v>20</v>
      </c>
      <c r="J112" s="125" t="s">
        <v>40</v>
      </c>
      <c r="K112" s="136" t="s">
        <v>22</v>
      </c>
      <c r="L112" s="129" t="s">
        <v>189</v>
      </c>
      <c r="M112" s="130" t="s">
        <v>233</v>
      </c>
      <c r="N112" s="130"/>
      <c r="O112" s="130"/>
    </row>
    <row r="113" spans="1:17" s="133" customFormat="1" ht="45.75" x14ac:dyDescent="0.65">
      <c r="A113" s="122" t="s">
        <v>296</v>
      </c>
      <c r="B113" s="123">
        <v>3232</v>
      </c>
      <c r="C113" s="124" t="s">
        <v>318</v>
      </c>
      <c r="D113" s="125" t="s">
        <v>321</v>
      </c>
      <c r="E113" s="126">
        <v>45442100</v>
      </c>
      <c r="F113" s="127">
        <v>0</v>
      </c>
      <c r="G113" s="127">
        <v>6200</v>
      </c>
      <c r="H113" s="127">
        <v>6200</v>
      </c>
      <c r="I113" s="128" t="s">
        <v>20</v>
      </c>
      <c r="J113" s="125" t="s">
        <v>40</v>
      </c>
      <c r="K113" s="136" t="s">
        <v>22</v>
      </c>
      <c r="L113" s="129" t="s">
        <v>189</v>
      </c>
      <c r="M113" s="130" t="s">
        <v>250</v>
      </c>
      <c r="N113" s="130"/>
      <c r="O113" s="130"/>
    </row>
    <row r="114" spans="1:17" ht="45.75" x14ac:dyDescent="0.65">
      <c r="A114" s="23"/>
      <c r="B114" s="78"/>
      <c r="C114" s="79"/>
      <c r="D114" s="80"/>
      <c r="E114" s="80"/>
      <c r="F114" s="34">
        <f>SUM(F17:F102)</f>
        <v>2091353.73</v>
      </c>
      <c r="G114" s="34">
        <f>SUM(G103:G113)</f>
        <v>87450</v>
      </c>
      <c r="H114" s="34">
        <f>SUM(H17:H113)</f>
        <v>2178803.73</v>
      </c>
      <c r="I114" s="17"/>
      <c r="J114" s="17"/>
      <c r="K114" s="96"/>
      <c r="L114" s="17"/>
      <c r="M114" s="17"/>
      <c r="N114" s="81"/>
      <c r="O114" s="81"/>
      <c r="P114" s="29"/>
      <c r="Q114" s="1"/>
    </row>
    <row r="115" spans="1:17" ht="18.7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93"/>
      <c r="L115" s="1"/>
      <c r="M115" s="1"/>
      <c r="N115" s="1"/>
      <c r="O115" s="1"/>
      <c r="P115" s="1"/>
      <c r="Q115" s="1"/>
    </row>
    <row r="116" spans="1:17" ht="18.75" x14ac:dyDescent="0.3">
      <c r="A116" s="1"/>
      <c r="B116" s="1"/>
      <c r="C116" s="1"/>
      <c r="D116" s="1"/>
      <c r="E116" s="1"/>
      <c r="F116" s="1"/>
      <c r="G116" s="1"/>
      <c r="H116" s="1"/>
      <c r="I116" s="3"/>
      <c r="J116" s="3"/>
      <c r="K116" s="93"/>
      <c r="L116" s="3"/>
      <c r="M116" s="1"/>
      <c r="N116" s="1"/>
      <c r="O116" s="1"/>
      <c r="P116" s="1"/>
    </row>
    <row r="117" spans="1:17" ht="20.25" x14ac:dyDescent="0.3">
      <c r="B117" s="1"/>
      <c r="C117" s="82"/>
      <c r="D117" s="1"/>
      <c r="E117" s="1"/>
      <c r="F117" s="1"/>
      <c r="G117" s="1"/>
      <c r="H117" s="1"/>
      <c r="I117" s="1"/>
      <c r="J117" s="1"/>
      <c r="K117" s="93"/>
      <c r="L117" s="1"/>
      <c r="M117" s="1"/>
      <c r="N117" s="1"/>
      <c r="O117" s="1"/>
      <c r="P117" s="1"/>
    </row>
    <row r="118" spans="1:17" ht="20.25" x14ac:dyDescent="0.3">
      <c r="C118" s="83"/>
      <c r="D118" s="5"/>
      <c r="E118" s="5"/>
      <c r="F118" s="5"/>
      <c r="G118" s="5"/>
      <c r="H118" s="5"/>
      <c r="I118" s="5"/>
    </row>
    <row r="119" spans="1:17" ht="20.25" x14ac:dyDescent="0.3">
      <c r="C119" s="82"/>
      <c r="D119" s="5"/>
      <c r="E119" s="5"/>
      <c r="F119" s="5"/>
      <c r="G119" s="5"/>
      <c r="H119" s="5"/>
      <c r="I119" s="5"/>
    </row>
    <row r="120" spans="1:17" ht="20.25" x14ac:dyDescent="0.3">
      <c r="C120" s="82"/>
      <c r="D120" s="5"/>
      <c r="E120" s="5"/>
      <c r="F120" s="5"/>
      <c r="G120" s="5"/>
      <c r="H120" s="5"/>
      <c r="I120" s="5"/>
    </row>
    <row r="121" spans="1:17" ht="20.25" x14ac:dyDescent="0.3">
      <c r="B121" s="84"/>
      <c r="C121" s="82"/>
    </row>
    <row r="122" spans="1:17" ht="20.25" x14ac:dyDescent="0.3">
      <c r="B122" s="84"/>
      <c r="C122" s="82"/>
    </row>
    <row r="123" spans="1:17" ht="20.25" x14ac:dyDescent="0.3">
      <c r="B123" s="84"/>
      <c r="C123" s="82"/>
    </row>
    <row r="124" spans="1:17" ht="20.25" x14ac:dyDescent="0.3">
      <c r="C124" s="82"/>
      <c r="D124" s="5"/>
      <c r="E124" s="5"/>
      <c r="F124" s="5"/>
      <c r="G124" s="5"/>
      <c r="H124" s="5"/>
      <c r="I124" s="5"/>
    </row>
    <row r="125" spans="1:17" ht="20.25" x14ac:dyDescent="0.3">
      <c r="C125" s="82"/>
      <c r="D125" s="5"/>
      <c r="E125" s="5"/>
      <c r="F125" s="5"/>
      <c r="G125" s="5"/>
      <c r="H125" s="5"/>
      <c r="I125" s="5"/>
    </row>
    <row r="126" spans="1:17" ht="20.25" x14ac:dyDescent="0.3">
      <c r="C126" s="82"/>
      <c r="D126" s="5"/>
      <c r="E126" s="5"/>
      <c r="F126" s="5"/>
      <c r="G126" s="5"/>
      <c r="H126" s="5"/>
      <c r="I126" s="5"/>
    </row>
    <row r="127" spans="1:17" ht="20.25" x14ac:dyDescent="0.3">
      <c r="C127" s="82"/>
      <c r="D127" s="5"/>
      <c r="E127" s="5"/>
      <c r="F127" s="5"/>
      <c r="G127" s="5"/>
      <c r="H127" s="5"/>
      <c r="I127" s="5"/>
    </row>
    <row r="128" spans="1:17" ht="20.25" x14ac:dyDescent="0.3">
      <c r="C128" s="82"/>
      <c r="D128" s="5"/>
      <c r="E128" s="5"/>
      <c r="F128" s="5"/>
      <c r="G128" s="5"/>
      <c r="H128" s="5"/>
      <c r="I128" s="5"/>
    </row>
    <row r="129" spans="1:84" ht="20.25" x14ac:dyDescent="0.3">
      <c r="C129" s="82"/>
      <c r="D129" s="5"/>
      <c r="E129" s="97"/>
      <c r="F129" s="5"/>
      <c r="G129" s="5"/>
      <c r="H129" s="5"/>
      <c r="I129" s="5"/>
      <c r="K129" s="5"/>
    </row>
    <row r="130" spans="1:84" ht="20.25" x14ac:dyDescent="0.3">
      <c r="C130" s="82"/>
      <c r="D130" s="5"/>
      <c r="E130" s="97"/>
      <c r="F130" s="5"/>
      <c r="G130" s="5"/>
      <c r="H130" s="5"/>
      <c r="I130" s="5"/>
      <c r="K130" s="5"/>
    </row>
    <row r="131" spans="1:84" ht="20.25" x14ac:dyDescent="0.3">
      <c r="C131" s="82"/>
      <c r="D131" s="5"/>
      <c r="E131" s="97"/>
      <c r="F131" s="5"/>
      <c r="G131" s="5"/>
      <c r="H131" s="5"/>
      <c r="I131" s="5"/>
      <c r="K131" s="5"/>
    </row>
    <row r="132" spans="1:84" ht="20.25" x14ac:dyDescent="0.3">
      <c r="C132" s="82"/>
      <c r="D132" s="5"/>
      <c r="E132" s="97"/>
      <c r="F132" s="5"/>
      <c r="G132" s="5"/>
      <c r="H132" s="5"/>
      <c r="I132" s="5"/>
      <c r="K132" s="5"/>
    </row>
    <row r="133" spans="1:84" ht="20.25" x14ac:dyDescent="0.3">
      <c r="C133" s="82"/>
      <c r="D133" s="5"/>
      <c r="E133" s="97"/>
      <c r="F133" s="5"/>
      <c r="G133" s="5"/>
      <c r="H133" s="5"/>
      <c r="I133" s="5"/>
      <c r="K133" s="5"/>
    </row>
    <row r="134" spans="1:84" ht="20.25" x14ac:dyDescent="0.3">
      <c r="C134" s="82"/>
      <c r="D134" s="5"/>
      <c r="E134" s="5"/>
      <c r="F134" s="5"/>
      <c r="G134" s="5"/>
      <c r="H134" s="5"/>
      <c r="I134" s="5"/>
    </row>
    <row r="135" spans="1:84" ht="20.25" x14ac:dyDescent="0.3">
      <c r="C135" s="82"/>
    </row>
    <row r="136" spans="1:84" ht="20.25" x14ac:dyDescent="0.3">
      <c r="C136" s="82"/>
    </row>
    <row r="137" spans="1:84" ht="20.25" x14ac:dyDescent="0.3">
      <c r="C137" s="82"/>
    </row>
    <row r="138" spans="1:84" ht="20.25" x14ac:dyDescent="0.3">
      <c r="C138" s="82"/>
    </row>
    <row r="139" spans="1:84" ht="20.25" x14ac:dyDescent="0.3">
      <c r="C139" s="82"/>
    </row>
    <row r="140" spans="1:84" ht="20.25" x14ac:dyDescent="0.3">
      <c r="C140" s="82"/>
    </row>
    <row r="141" spans="1:84" ht="20.25" x14ac:dyDescent="0.3">
      <c r="C141" s="82"/>
    </row>
    <row r="142" spans="1:84" ht="20.25" x14ac:dyDescent="0.3">
      <c r="C142" s="82"/>
    </row>
    <row r="143" spans="1:84" s="85" customFormat="1" ht="20.25" x14ac:dyDescent="0.3">
      <c r="A143" s="5"/>
      <c r="B143" s="5"/>
      <c r="C143" s="82"/>
      <c r="I143" s="86"/>
      <c r="J143" s="5"/>
      <c r="K143" s="97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</row>
    <row r="144" spans="1:84" s="85" customFormat="1" ht="20.25" x14ac:dyDescent="0.3">
      <c r="A144" s="5"/>
      <c r="B144" s="5"/>
      <c r="C144" s="82"/>
      <c r="I144" s="86"/>
      <c r="J144" s="5"/>
      <c r="K144" s="97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</row>
    <row r="145" spans="1:84" s="85" customFormat="1" ht="20.25" x14ac:dyDescent="0.3">
      <c r="A145" s="5"/>
      <c r="B145" s="5"/>
      <c r="C145" s="82"/>
      <c r="I145" s="86"/>
      <c r="J145" s="5"/>
      <c r="K145" s="97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</row>
    <row r="146" spans="1:84" s="85" customFormat="1" ht="20.25" x14ac:dyDescent="0.3">
      <c r="A146" s="5"/>
      <c r="B146" s="5"/>
      <c r="C146" s="82"/>
      <c r="I146" s="86"/>
      <c r="J146" s="5"/>
      <c r="K146" s="97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</row>
    <row r="147" spans="1:84" s="85" customFormat="1" ht="20.25" x14ac:dyDescent="0.3">
      <c r="A147" s="5"/>
      <c r="B147" s="5"/>
      <c r="C147" s="82"/>
      <c r="I147" s="86"/>
      <c r="J147" s="5"/>
      <c r="K147" s="97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</row>
    <row r="148" spans="1:84" s="85" customFormat="1" ht="20.25" x14ac:dyDescent="0.3">
      <c r="A148" s="5"/>
      <c r="B148" s="5"/>
      <c r="C148" s="82"/>
      <c r="I148" s="86"/>
      <c r="J148" s="5"/>
      <c r="K148" s="97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</row>
    <row r="149" spans="1:84" s="85" customFormat="1" ht="20.25" x14ac:dyDescent="0.3">
      <c r="A149" s="5"/>
      <c r="B149" s="5"/>
      <c r="C149" s="82"/>
      <c r="I149" s="86"/>
      <c r="J149" s="5"/>
      <c r="K149" s="97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</row>
    <row r="150" spans="1:84" s="85" customFormat="1" ht="20.25" x14ac:dyDescent="0.3">
      <c r="A150" s="5"/>
      <c r="B150" s="5"/>
      <c r="C150" s="82"/>
      <c r="I150" s="86"/>
      <c r="J150" s="5"/>
      <c r="K150" s="97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</row>
    <row r="151" spans="1:84" s="85" customFormat="1" ht="20.25" x14ac:dyDescent="0.3">
      <c r="A151" s="5"/>
      <c r="B151" s="5"/>
      <c r="C151" s="82"/>
      <c r="I151" s="86"/>
      <c r="J151" s="5"/>
      <c r="K151" s="97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</row>
    <row r="152" spans="1:84" s="85" customFormat="1" ht="20.25" x14ac:dyDescent="0.3">
      <c r="A152" s="5"/>
      <c r="B152" s="5"/>
      <c r="C152" s="82"/>
      <c r="I152" s="86"/>
      <c r="J152" s="5"/>
      <c r="K152" s="97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</row>
    <row r="153" spans="1:84" s="85" customFormat="1" ht="20.25" x14ac:dyDescent="0.3">
      <c r="A153" s="5"/>
      <c r="B153" s="5"/>
      <c r="C153" s="82"/>
      <c r="I153" s="86"/>
      <c r="J153" s="5"/>
      <c r="K153" s="97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</row>
    <row r="154" spans="1:84" s="85" customFormat="1" ht="20.25" x14ac:dyDescent="0.3">
      <c r="A154" s="5"/>
      <c r="B154" s="5"/>
      <c r="C154" s="82"/>
      <c r="I154" s="86"/>
      <c r="J154" s="5"/>
      <c r="K154" s="97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</row>
    <row r="155" spans="1:84" s="85" customFormat="1" ht="20.25" x14ac:dyDescent="0.3">
      <c r="A155" s="5"/>
      <c r="B155" s="5"/>
      <c r="C155" s="82"/>
      <c r="I155" s="86"/>
      <c r="J155" s="5"/>
      <c r="K155" s="97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</row>
    <row r="156" spans="1:84" s="85" customFormat="1" ht="20.25" x14ac:dyDescent="0.3">
      <c r="A156" s="5"/>
      <c r="B156" s="5"/>
      <c r="C156" s="82"/>
      <c r="I156" s="86"/>
      <c r="J156" s="5"/>
      <c r="K156" s="97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</row>
    <row r="157" spans="1:84" s="85" customFormat="1" ht="20.25" x14ac:dyDescent="0.3">
      <c r="A157" s="5"/>
      <c r="B157" s="5"/>
      <c r="C157" s="82"/>
      <c r="I157" s="86"/>
      <c r="J157" s="5"/>
      <c r="K157" s="97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</row>
    <row r="158" spans="1:84" s="85" customFormat="1" ht="20.25" x14ac:dyDescent="0.3">
      <c r="A158" s="5"/>
      <c r="B158" s="5"/>
      <c r="C158" s="82"/>
      <c r="I158" s="86"/>
      <c r="J158" s="5"/>
      <c r="K158" s="97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</row>
    <row r="159" spans="1:84" s="85" customFormat="1" ht="20.25" x14ac:dyDescent="0.3">
      <c r="A159" s="5"/>
      <c r="B159" s="5"/>
      <c r="C159" s="82"/>
      <c r="I159" s="86"/>
      <c r="J159" s="5"/>
      <c r="K159" s="97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</row>
    <row r="160" spans="1:84" s="85" customFormat="1" ht="20.25" x14ac:dyDescent="0.3">
      <c r="A160" s="5"/>
      <c r="B160" s="5"/>
      <c r="C160" s="82"/>
      <c r="I160" s="86"/>
      <c r="J160" s="5"/>
      <c r="K160" s="97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</row>
    <row r="161" spans="1:84" s="85" customFormat="1" ht="20.25" x14ac:dyDescent="0.3">
      <c r="A161" s="5"/>
      <c r="B161" s="5"/>
      <c r="C161" s="82"/>
      <c r="I161" s="86"/>
      <c r="J161" s="5"/>
      <c r="K161" s="97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</row>
    <row r="162" spans="1:84" s="85" customFormat="1" ht="20.25" x14ac:dyDescent="0.3">
      <c r="A162" s="5"/>
      <c r="B162" s="5"/>
      <c r="C162" s="82"/>
      <c r="I162" s="86"/>
      <c r="J162" s="5"/>
      <c r="K162" s="97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</row>
    <row r="163" spans="1:84" s="85" customFormat="1" ht="20.25" x14ac:dyDescent="0.3">
      <c r="A163" s="5"/>
      <c r="B163" s="5"/>
      <c r="C163" s="82"/>
      <c r="I163" s="86"/>
      <c r="J163" s="5"/>
      <c r="K163" s="97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</row>
    <row r="164" spans="1:84" s="85" customFormat="1" ht="20.25" x14ac:dyDescent="0.3">
      <c r="A164" s="5"/>
      <c r="B164" s="5"/>
      <c r="C164" s="82"/>
      <c r="I164" s="86"/>
      <c r="J164" s="5"/>
      <c r="K164" s="97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</row>
    <row r="165" spans="1:84" s="85" customFormat="1" ht="20.25" x14ac:dyDescent="0.3">
      <c r="A165" s="5"/>
      <c r="B165" s="5"/>
      <c r="C165" s="82"/>
      <c r="I165" s="86"/>
      <c r="J165" s="5"/>
      <c r="K165" s="97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</row>
    <row r="166" spans="1:84" s="85" customFormat="1" ht="20.25" x14ac:dyDescent="0.3">
      <c r="A166" s="5"/>
      <c r="B166" s="5"/>
      <c r="C166" s="82"/>
      <c r="I166" s="86"/>
      <c r="J166" s="5"/>
      <c r="K166" s="97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</row>
    <row r="167" spans="1:84" s="85" customFormat="1" ht="20.25" x14ac:dyDescent="0.3">
      <c r="A167" s="5"/>
      <c r="B167" s="5"/>
      <c r="C167" s="82"/>
      <c r="I167" s="86"/>
      <c r="J167" s="5"/>
      <c r="K167" s="97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</row>
    <row r="168" spans="1:84" s="85" customFormat="1" ht="20.25" x14ac:dyDescent="0.3">
      <c r="A168" s="5"/>
      <c r="B168" s="5"/>
      <c r="C168" s="82"/>
      <c r="I168" s="86"/>
      <c r="J168" s="5"/>
      <c r="K168" s="97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</row>
    <row r="169" spans="1:84" s="85" customFormat="1" ht="20.25" x14ac:dyDescent="0.3">
      <c r="A169" s="5"/>
      <c r="B169" s="5"/>
      <c r="C169" s="82"/>
      <c r="I169" s="86"/>
      <c r="J169" s="5"/>
      <c r="K169" s="97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</row>
    <row r="170" spans="1:84" s="85" customFormat="1" ht="20.25" x14ac:dyDescent="0.25">
      <c r="A170" s="5"/>
      <c r="B170" s="5"/>
      <c r="C170" s="87"/>
      <c r="I170" s="86"/>
      <c r="J170" s="5"/>
      <c r="K170" s="97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</row>
    <row r="171" spans="1:84" s="85" customFormat="1" ht="20.25" x14ac:dyDescent="0.25">
      <c r="A171" s="5"/>
      <c r="B171" s="5"/>
      <c r="C171" s="87"/>
      <c r="I171" s="86"/>
      <c r="J171" s="5"/>
      <c r="K171" s="97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</row>
    <row r="172" spans="1:84" s="85" customFormat="1" ht="20.25" x14ac:dyDescent="0.25">
      <c r="A172" s="5"/>
      <c r="B172" s="5"/>
      <c r="C172" s="88"/>
      <c r="I172" s="86"/>
      <c r="J172" s="5"/>
      <c r="K172" s="97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</row>
    <row r="173" spans="1:84" s="85" customFormat="1" ht="20.25" x14ac:dyDescent="0.25">
      <c r="A173" s="5"/>
      <c r="B173" s="5"/>
      <c r="C173" s="88"/>
      <c r="I173" s="86"/>
      <c r="J173" s="5"/>
      <c r="K173" s="97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</row>
    <row r="174" spans="1:84" s="85" customFormat="1" ht="20.25" x14ac:dyDescent="0.25">
      <c r="A174" s="5"/>
      <c r="B174" s="5"/>
      <c r="C174" s="88"/>
      <c r="I174" s="86"/>
      <c r="J174" s="5"/>
      <c r="K174" s="97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</row>
    <row r="175" spans="1:84" s="85" customFormat="1" x14ac:dyDescent="0.25">
      <c r="A175" s="5"/>
      <c r="B175" s="5"/>
      <c r="C175" s="89"/>
      <c r="I175" s="86"/>
      <c r="J175" s="5"/>
      <c r="K175" s="97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</row>
  </sheetData>
  <mergeCells count="24">
    <mergeCell ref="A12:O12"/>
    <mergeCell ref="A14:O14"/>
    <mergeCell ref="A27:A32"/>
    <mergeCell ref="A5:D5"/>
    <mergeCell ref="A6:L6"/>
    <mergeCell ref="A7:C7"/>
    <mergeCell ref="A8:D8"/>
    <mergeCell ref="A9:F9"/>
    <mergeCell ref="A10:C10"/>
    <mergeCell ref="H27:H32"/>
    <mergeCell ref="H85:H87"/>
    <mergeCell ref="A85:A87"/>
    <mergeCell ref="B85:B87"/>
    <mergeCell ref="I85:I87"/>
    <mergeCell ref="J85:J87"/>
    <mergeCell ref="G85:G87"/>
    <mergeCell ref="D85:D87"/>
    <mergeCell ref="E85:E87"/>
    <mergeCell ref="F85:F87"/>
    <mergeCell ref="K85:K87"/>
    <mergeCell ref="L85:L87"/>
    <mergeCell ref="M85:M87"/>
    <mergeCell ref="N85:N87"/>
    <mergeCell ref="O85:O87"/>
  </mergeCells>
  <phoneticPr fontId="26" type="noConversion"/>
  <dataValidations count="2">
    <dataValidation type="list" allowBlank="1" showInputMessage="1" showErrorMessage="1" promptTitle="Financiranje iz fodova EU" prompt="je obavezan podatak." sqref="K16" xr:uid="{8BB0017F-59E3-49B6-A968-02709696AA13}">
      <formula1>DANE</formula1>
    </dataValidation>
    <dataValidation allowBlank="1" showInputMessage="1" showErrorMessage="1" promptTitle="CPV" prompt="Je obavezan podatak" sqref="E61" xr:uid="{F83562AF-A142-4512-953B-5519CFFBEA05}"/>
  </dataValidations>
  <pageMargins left="0.39370078740157483" right="0.39370078740157483" top="0.39370078740157483" bottom="0.39370078740157483" header="0.31496062992125984" footer="0.31496062992125984"/>
  <pageSetup paperSize="9" scale="16" fitToHeight="3" orientation="landscape" r:id="rId1"/>
  <rowBreaks count="1" manualBreakCount="1">
    <brk id="54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PJN </vt:lpstr>
      <vt:lpstr>'PJN 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Rajčević</dc:creator>
  <cp:lastModifiedBy>Tea Vukošić Paher</cp:lastModifiedBy>
  <cp:lastPrinted>2026-05-18T07:45:22Z</cp:lastPrinted>
  <dcterms:created xsi:type="dcterms:W3CDTF">2026-01-22T08:33:19Z</dcterms:created>
  <dcterms:modified xsi:type="dcterms:W3CDTF">2026-09-22T08:41:26Z</dcterms:modified>
</cp:coreProperties>
</file>